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7"/>
  </bookViews>
  <sheets>
    <sheet name="адм.дох прил1" sheetId="1" r:id="rId1"/>
    <sheet name="доходы прил2" sheetId="2" r:id="rId2"/>
    <sheet name="прил3 безвозм" sheetId="3" r:id="rId3"/>
    <sheet name="прил11 норматив" sheetId="4" r:id="rId4"/>
    <sheet name="прил.5  (Рз, ПР)" sheetId="5" r:id="rId5"/>
    <sheet name="копия прил 6(сама)" sheetId="6" r:id="rId6"/>
    <sheet name="прил 7 ведом" sheetId="7" r:id="rId7"/>
    <sheet name="прил8 источ фин" sheetId="8" r:id="rId8"/>
    <sheet name="при9Мун заим." sheetId="9" r:id="rId9"/>
    <sheet name="прил10Мун гарант" sheetId="10" r:id="rId10"/>
  </sheets>
  <definedNames>
    <definedName name="_xlnm.Print_Area" localSheetId="4">'прил.5  (Рз, ПР)'!$A$1:$I$45</definedName>
  </definedNames>
  <calcPr fullCalcOnLoad="1"/>
</workbook>
</file>

<file path=xl/sharedStrings.xml><?xml version="1.0" encoding="utf-8"?>
<sst xmlns="http://schemas.openxmlformats.org/spreadsheetml/2006/main" count="1991" uniqueCount="646">
  <si>
    <t>ПРИЛОЖЕНИЕ № 1</t>
  </si>
  <si>
    <t>к решению Совета</t>
  </si>
  <si>
    <t xml:space="preserve">Усть-Лабинского городского поселения </t>
  </si>
  <si>
    <t>Усть-Лабинского района</t>
  </si>
  <si>
    <t>от 19  декабря 2013 года № 11  Протокол № 51</t>
  </si>
  <si>
    <t xml:space="preserve"> Перчень и коды главных администраторов  доходов и источников финансирования дефицита бюджета Усть-Лабинского городского поселения Усть-Лабинского района, закрепляемые за ними виды (подвиды) доходов бюджета поселения и коды классификации источников финансирования дефицита бюджета поселения</t>
  </si>
  <si>
    <t>Код бюджетной классификации Российской Федерации</t>
  </si>
  <si>
    <t>Наименование администратора доходов и источников финансирования дефицита бюджета городского поселения</t>
  </si>
  <si>
    <t xml:space="preserve">Главного администра-тора доходов и источни-ков финанси-рования дефицита бюджета городского поселения  </t>
  </si>
  <si>
    <t>доходов и источников финансирования дефицита бюджета городского поселения</t>
  </si>
  <si>
    <t>805</t>
  </si>
  <si>
    <t>Министерство финансов Краснодарского края</t>
  </si>
  <si>
    <t>1</t>
  </si>
  <si>
    <t>16</t>
  </si>
  <si>
    <t>18050</t>
  </si>
  <si>
    <t>10</t>
  </si>
  <si>
    <t>0000</t>
  </si>
  <si>
    <t>140</t>
  </si>
  <si>
    <t>Денежные взыскания (штрафы) за нарушение бюджетного законодательства (в части бюджетов поселений)</t>
  </si>
  <si>
    <t>25085</t>
  </si>
  <si>
    <t>Денежные взыскания (штрафы) за нарушение водного законодательства, установленного на водных объектах, находящихся в собственности поселений</t>
  </si>
  <si>
    <t>808</t>
  </si>
  <si>
    <t>Департамент финансово-бюджетного надзора Краснодарского края</t>
  </si>
  <si>
    <t>51040</t>
  </si>
  <si>
    <t>02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</si>
  <si>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</si>
  <si>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816</t>
  </si>
  <si>
    <t>Министерство экономики Краснодарского края</t>
  </si>
  <si>
    <t>33050</t>
  </si>
  <si>
    <t>Денежные взыскания (штрафы) за нарушения законодательства Российской Федерации о размещении заказов на поставки товаров, выполнение работ, оказание услуг для нужд поселений</t>
  </si>
  <si>
    <t>821</t>
  </si>
  <si>
    <t>Департамент имущественных отношений Краснодарского края</t>
  </si>
  <si>
    <t>11</t>
  </si>
  <si>
    <t>05026</t>
  </si>
  <si>
    <t>120</t>
  </si>
  <si>
    <t xml:space="preserve">Доходы, получаемые в виде аренднойплаты за земельные участки, которыерасположены в границах поселений,  находятся в федеральной собственности и осуществление полномочий по управлению и распоряжению которыми передано органам государственной власти  субъектов Российской Федерации, а также средства от продажи права на заключение договоров аренды   указанных земельных участков </t>
  </si>
  <si>
    <t>14</t>
  </si>
  <si>
    <t>06033</t>
  </si>
  <si>
    <t>430</t>
  </si>
  <si>
    <t>Доходы от продажи земельных участков, 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</si>
  <si>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854</t>
  </si>
  <si>
    <t>Министерство природных ресурсов Краснодарского края</t>
  </si>
  <si>
    <t>25010</t>
  </si>
  <si>
    <t>01</t>
  </si>
  <si>
    <t>Денежные взыскания (штрафы) за нарушение законодательства Российской Федерации о недрах</t>
  </si>
  <si>
    <t>25020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</si>
  <si>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</si>
  <si>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25030</t>
  </si>
  <si>
    <t>Денежные взыскания (штрафы) за нарушение законодательства Российской Федерации об охране и использовании животного мира</t>
  </si>
  <si>
    <t>25040</t>
  </si>
  <si>
    <t>Денежные взыскания (штрафы) за нарушение законодательства об экологической экспертизе</t>
  </si>
  <si>
    <t>25050</t>
  </si>
  <si>
    <t>Денежные взыскания (штрафы) за нарушение законодательства в области охраны окружающей среды</t>
  </si>
  <si>
    <t>25060</t>
  </si>
  <si>
    <t>Денежные взыскания (штрафы) за нарушение земельного законодательства</t>
  </si>
  <si>
    <t>25074</t>
  </si>
  <si>
    <t>Денежные взыскания (штрафы) за нарушение лесного законодательства на лесных участках, находящихся в собственности поселений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</si>
  <si>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</t>
  </si>
  <si>
    <t>902</t>
  </si>
  <si>
    <t>Администрация муниципального образования Усть-Лабинский район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</si>
  <si>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</si>
  <si>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</si>
  <si>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06013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</si>
  <si>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</si>
  <si>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</si>
  <si>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992</t>
  </si>
  <si>
    <t>Администрация Усть-Лабинского городского поселения Усть-Лабинского района</t>
  </si>
  <si>
    <t>710</t>
  </si>
  <si>
    <t>Получение кредитов от кредитных организаций бюджетами поселений в валюте Российской Федерации</t>
  </si>
  <si>
    <t>810</t>
  </si>
  <si>
    <t>Погашение бюджетами поселений кредитов от кредитных организаций в валюте Российской Федерации</t>
  </si>
  <si>
    <t>03</t>
  </si>
  <si>
    <t>0100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</si>
  <si>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</si>
  <si>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</si>
  <si>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05</t>
  </si>
  <si>
    <t>0201</t>
  </si>
  <si>
    <t>510</t>
  </si>
  <si>
    <t>Увеличение прочих остатков денежных средств бюджетов  поселений</t>
  </si>
  <si>
    <t>610</t>
  </si>
  <si>
    <t>Уменьшение прочих остатков денежных средств бюджетов поселений</t>
  </si>
  <si>
    <t>06</t>
  </si>
  <si>
    <t>630</t>
  </si>
  <si>
    <t>Средства от продажи акций и иных форм участия в капитале, находящихся в собственности бюджетов поселений</t>
  </si>
  <si>
    <t>1002</t>
  </si>
  <si>
    <t>550</t>
  </si>
  <si>
    <t>Увеличение финансовых активов в собственности поселений за счет средств организаций, учредителями которых являются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</si>
  <si>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01050</t>
  </si>
  <si>
    <t xml:space="preserve">Доходы в виде прибыли, приходящейся на доли  в уставных (складочных) капиталах хозяйственных товариществ и обществ, или дивидендов по акциям, принадлежащим поселениям </t>
  </si>
  <si>
    <t>02033</t>
  </si>
  <si>
    <t>Доходы от размещения временно свободных средств бюджетов поселений</t>
  </si>
  <si>
    <t>02085</t>
  </si>
  <si>
    <t>Доходы от размещения сумм, аккумулируемых в ходе проведения аукционов по продаже акций, нахоящихся в собственности поселений</t>
  </si>
  <si>
    <t>05035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</si>
  <si>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</si>
  <si>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1000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</si>
  <si>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</t>
  </si>
  <si>
    <t>2000</t>
  </si>
  <si>
    <t>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</si>
  <si>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</si>
  <si>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08050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</si>
  <si>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</si>
  <si>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09035</t>
  </si>
  <si>
    <t>Доходы от эксплуатации и использования имущества автомобильных дорог, находящихся в собственности поселений</t>
  </si>
  <si>
    <t>09045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</si>
  <si>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</si>
  <si>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13</t>
  </si>
  <si>
    <t>01995</t>
  </si>
  <si>
    <t>130</t>
  </si>
  <si>
    <t>Прочие доходы от оказания платных услуг (работ) получателями средств бюджетов поселений</t>
  </si>
  <si>
    <t>02065</t>
  </si>
  <si>
    <t>Доходы, поступающие в порядке возмещения расходов, понесенных в связи с эксплуатацией  имущества поселений</t>
  </si>
  <si>
    <t>02995</t>
  </si>
  <si>
    <t>Прочие доходы от компенсации затрат  бюджетов поселений</t>
  </si>
  <si>
    <t>410</t>
  </si>
  <si>
    <t>Доходы от продажи квартир, находящихся в собственности поселений</t>
  </si>
  <si>
    <t>02050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</si>
  <si>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</si>
  <si>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02052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</si>
  <si>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</si>
  <si>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02053</t>
  </si>
  <si>
    <t xml:space="preserve"> Доходы от реализации иного имущества, находящегося в собственности поселений (за исключением имущества  муниципальных бюджетных и автономных учреждений, а  также имущества муниципальных унитарных предприятий,  в том числе казенных), в части реализации основных  средств по указанному имуществу
</t>
  </si>
  <si>
    <t>03050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</si>
  <si>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</si>
  <si>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04050</t>
  </si>
  <si>
    <t>Доходы от продажи нематериальных активов, находящихся в собственности поселений</t>
  </si>
  <si>
    <t>06025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</si>
  <si>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</si>
  <si>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15</t>
  </si>
  <si>
    <t>Платежи, взимаемые органами местного самоуправления (организациями) поселений за выполнение определенных функций</t>
  </si>
  <si>
    <t>23052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</si>
  <si>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</si>
  <si>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</si>
  <si>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</si>
  <si>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</si>
  <si>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37040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</si>
  <si>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поселений</t>
  </si>
  <si>
    <t>90050</t>
  </si>
  <si>
    <t>Прочие поступления от денежных взысканий (штрафов) и иных сумм в возмещение ущерба, зачисляемые в бюджеты поселений</t>
  </si>
  <si>
    <t>17</t>
  </si>
  <si>
    <t>Невыясненные поступления, зачисляемые в бюджеты поселений</t>
  </si>
  <si>
    <t>05050</t>
  </si>
  <si>
    <t>Прочие неналоговые доходы бюджетов поселений</t>
  </si>
  <si>
    <t>14030</t>
  </si>
  <si>
    <t>Средства самообложения граждан, зачисляемые в бюджеты поселений</t>
  </si>
  <si>
    <t>2</t>
  </si>
  <si>
    <t>01001</t>
  </si>
  <si>
    <t>Дотации бюджетам поселений на выравнивание бюджетной обеспеченности</t>
  </si>
  <si>
    <t>01003</t>
  </si>
  <si>
    <t>Дотации бюджетам поселений на поддержку мер по обеспечнию сбалансированности бюджетов</t>
  </si>
  <si>
    <t>01999</t>
  </si>
  <si>
    <t>Прочие дотации бюджетам поселений</t>
  </si>
  <si>
    <t>02051</t>
  </si>
  <si>
    <t>Субсидии бюджетам поселений на реализацию федеральных целевых программ</t>
  </si>
  <si>
    <t>02999</t>
  </si>
  <si>
    <t>151</t>
  </si>
  <si>
    <t>Прочие субсидии бюджетам поселений</t>
  </si>
  <si>
    <t>03024</t>
  </si>
  <si>
    <t>Субвенции бюджетам поселений на выполнение передаваемых полномочий субъектов Российской Федерации</t>
  </si>
  <si>
    <t>04025</t>
  </si>
  <si>
    <t>Межбюджетные трансферты, передаваемые бюджетам поселений на комплектование книжных фондов библиотек муници пальных образований</t>
  </si>
  <si>
    <t>04999</t>
  </si>
  <si>
    <t>Прочие межбюджетные трансферты, передаваемые бюджетам поселений</t>
  </si>
  <si>
    <t>09000</t>
  </si>
  <si>
    <t>00</t>
  </si>
  <si>
    <t>Прочие безвозмездные поступления из других бюджетов бюджетной системы Российской Федерации</t>
  </si>
  <si>
    <t>05099</t>
  </si>
  <si>
    <t>180</t>
  </si>
  <si>
    <t>Прочие безвозмездные поступления от государственных (муниципальных) организаций в бюджеты поселений</t>
  </si>
  <si>
    <t>07</t>
  </si>
  <si>
    <t>05020</t>
  </si>
  <si>
    <t>Поступления от денежных пожертвований, предоставляемых физическими лицами получателям средств бюджетов поселений</t>
  </si>
  <si>
    <t>18</t>
  </si>
  <si>
    <t>05010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</si>
  <si>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</si>
  <si>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Доходы бюджетов поселений от возврата бюджетными учреждениями остатков субсидий прошлых лет</t>
  </si>
  <si>
    <t>Доходы бюджетов поселений от возврата автономными учреждениями остатков субсидий прошлых лет</t>
  </si>
  <si>
    <t>05030</t>
  </si>
  <si>
    <t>Доходы бюджетов поселений от возврата иными организациями остатков субсидий прошлых лет</t>
  </si>
  <si>
    <t>19</t>
  </si>
  <si>
    <t>05000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</si>
  <si>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</si>
  <si>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Глава</t>
  </si>
  <si>
    <t>Усть-Лабинского городского поселения</t>
  </si>
  <si>
    <t>Усть-Лабинского района                                                    В.Н.Анпилогов</t>
  </si>
  <si>
    <t>ПРИЛОЖЕНИЕ № 2</t>
  </si>
  <si>
    <t xml:space="preserve">от 19 декабря 2013 года № 11 Протокол № 51 </t>
  </si>
  <si>
    <t>Объем поступлений доходов в бюджет Усть-Лабинского городского поселения Усть-Лабинского района по кодам видов доходов на 2014 год</t>
  </si>
  <si>
    <t>тыс.рублей</t>
  </si>
  <si>
    <t xml:space="preserve"> </t>
  </si>
  <si>
    <t>Код</t>
  </si>
  <si>
    <t>Наименование доходов</t>
  </si>
  <si>
    <t>Сумма</t>
  </si>
  <si>
    <t>ВСЕГО доходов</t>
  </si>
  <si>
    <t>1 00 00000 00 0000 000</t>
  </si>
  <si>
    <t>Налоговые  и неналоговых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</si>
  <si>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</si>
  <si>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</si>
  <si>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</si>
  <si>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</si>
  <si>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1 03 00000 00 0000 110</t>
  </si>
  <si>
    <t>Налоги на товары (работы, услуги), раелизуемые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</si>
  <si>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</si>
  <si>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</si>
  <si>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</si>
  <si>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</si>
  <si>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1 05 03000 01 0000 000</t>
  </si>
  <si>
    <t>Единый сельскохозяйственный налог</t>
  </si>
  <si>
    <t>1 06 00000 00 0000 000</t>
  </si>
  <si>
    <t xml:space="preserve">Налоги на имущество </t>
  </si>
  <si>
    <t>1 06 01000 00 0000 000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</si>
  <si>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</si>
  <si>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</si>
  <si>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</si>
  <si>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</si>
  <si>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</si>
  <si>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</si>
  <si>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</si>
  <si>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</si>
  <si>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</si>
  <si>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</si>
  <si>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1 11 05035 10 0000 120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</si>
  <si>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автономных учреждений) </t>
  </si>
  <si>
    <t>1 14 00000 00 0000 000</t>
  </si>
  <si>
    <t>Доходы от продажи материальных и нематериальных активов</t>
  </si>
  <si>
    <t>1 14 01050 00 0000 410</t>
  </si>
  <si>
    <t xml:space="preserve">Доходы от продажи квартир,находящихся в муниципальной собственности </t>
  </si>
  <si>
    <t>1 14 01050 10 0000 410</t>
  </si>
  <si>
    <t xml:space="preserve">1 14 06000 00 0000 430 </t>
  </si>
  <si>
    <t>Доходы от продажи  продажи земельных участков,находящихся в государственной и муниципальной собственности ( 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</si>
  <si>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 xml:space="preserve">1 14 06010 00 0000 430 </t>
  </si>
  <si>
    <t xml:space="preserve">Доходы от продажи  продажи земельных участков, государственная собственность на которые не разграничена </t>
  </si>
  <si>
    <t xml:space="preserve">1 14 06014 10 0000 430 </t>
  </si>
  <si>
    <t>Доходы от продажи 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</si>
  <si>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</si>
  <si>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Штрафы,санкции,возмещение ущерба</t>
  </si>
  <si>
    <t>1 16 90000 00 0000 000</t>
  </si>
  <si>
    <t>Прочие поступления от денежных взысканий (штрафов)</t>
  </si>
  <si>
    <t>1 16 900050 10 0000 000</t>
  </si>
  <si>
    <t>Прочие поступления от денежных взысканий (штрафов) и иных сумм в возмещение ущерба,зачисляемые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</si>
  <si>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</si>
  <si>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</si>
  <si>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</si>
  <si>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</si>
  <si>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</si>
  <si>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</si>
  <si>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2 02 01010 00 0000 151</t>
  </si>
  <si>
    <t>Дотации на выравнивание уровня бюджетной обеспеченности</t>
  </si>
  <si>
    <t>2 02 01010 10 0000 151</t>
  </si>
  <si>
    <t>Дотации  бюджетам поселений на выравнивание уровня бюджетной обеспеченности</t>
  </si>
  <si>
    <t xml:space="preserve">2 02 02000 00 0000 151 </t>
  </si>
  <si>
    <t>Субсидии  бюджетам субъектов Российской Федерации и муниципальных образований (межбюджетные субсидии)</t>
  </si>
  <si>
    <t xml:space="preserve">2 02 02068 10 0000 151 </t>
  </si>
  <si>
    <t>Субсидии бюджетам поселений на комплектование книжных фондов  библиотек</t>
  </si>
  <si>
    <t xml:space="preserve">2 02 02999 10 0000 151 </t>
  </si>
  <si>
    <t>2 02 01003 10 0000 151</t>
  </si>
  <si>
    <t>2 02 03000 00 0000 151</t>
  </si>
  <si>
    <t>Субвенции  бюджетам субъектов Российской Федерации и муниципальных образований</t>
  </si>
  <si>
    <t xml:space="preserve">2 02 03024 10 0000 151 </t>
  </si>
  <si>
    <t>Усть-Лабинского района                                                     В.Н.Анпилогов</t>
  </si>
  <si>
    <t>ПРИЛОЖЕНИЕ № 3</t>
  </si>
  <si>
    <t>ПРИЛОЖЕНИЕ №2</t>
  </si>
  <si>
    <t xml:space="preserve">от 19 декабря 2013 года № 11  Протокол № 51 </t>
  </si>
  <si>
    <t>Безвозмездные поступления из краевого бюджета</t>
  </si>
  <si>
    <t>в 2014 году</t>
  </si>
  <si>
    <t>(рублей)</t>
  </si>
  <si>
    <t>Субсидии бюджетам поселений на комплектование книжных фондов библиотек</t>
  </si>
  <si>
    <t>2 02 01003 00 0000 151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</si>
  <si>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</si>
  <si>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</si>
  <si>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 xml:space="preserve">2 02 03024 00 0000 151 </t>
  </si>
  <si>
    <t>Субвенции местным  бюджетам  на выполнение передаваемых полномочий субъектов Российской Федерации</t>
  </si>
  <si>
    <t>Усть-Лабинского района                                             В.Н.Анпилогов</t>
  </si>
  <si>
    <t>ПРИЛОЖЕНИЕ № 4</t>
  </si>
  <si>
    <t>от 19 декабря 2013 года № 11 Протокол № 51</t>
  </si>
  <si>
    <t>Нормативы отчислений доходов в бюджет Усть-Лабинского городского поселения Усть-Лабинского района поселения                          на 2014 год</t>
  </si>
  <si>
    <t>№ п/п</t>
  </si>
  <si>
    <t>Наименование дохода</t>
  </si>
  <si>
    <t>процент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</si>
  <si>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</si>
  <si>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Прочие доходы от компенсации затрат бюджетов</t>
  </si>
  <si>
    <t xml:space="preserve">Платежи, взимаемые органами управления (организациями) поселений, за выполнение определенных функций.  (По муниципальным учреждениям от предоставления услуг на платной  основе) 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</si>
  <si>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</si>
  <si>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Штрафы, санкции, возмещение ущерба</t>
  </si>
  <si>
    <t>Прочие неналоговые доходы</t>
  </si>
  <si>
    <t xml:space="preserve"> Усть-Лабинского городского поселения</t>
  </si>
  <si>
    <t xml:space="preserve"> Усть-Лабинского района                                     В.Н.Анпилогов</t>
  </si>
  <si>
    <t>ПРИЛОЖЕНИЕ № 5</t>
  </si>
  <si>
    <t xml:space="preserve">Усть-Лабинского района </t>
  </si>
  <si>
    <t xml:space="preserve">от 19 декабря 2013 года № 11  Протокол № 51       </t>
  </si>
  <si>
    <t>Распределение бюджетных ассигнований по разделам и подразделам классификации расходов бюджета на 2014 год</t>
  </si>
  <si>
    <t xml:space="preserve">Наименование </t>
  </si>
  <si>
    <t>Рз</t>
  </si>
  <si>
    <t>ПР</t>
  </si>
  <si>
    <t>уточн.</t>
  </si>
  <si>
    <t>собств</t>
  </si>
  <si>
    <t>краев</t>
  </si>
  <si>
    <t>Всего расходов:</t>
  </si>
  <si>
    <t>в том числе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</si>
  <si>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</si>
  <si>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</si>
  <si>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</si>
  <si>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</si>
  <si>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</si>
  <si>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 , налоговых и таможенных органов и органов финансового (финансово-бюджетного) надзора</t>
  </si>
  <si>
    <t>Другие общегосударственные вопросы</t>
  </si>
  <si>
    <t>2.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</si>
  <si>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</si>
  <si>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</si>
  <si>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</si>
  <si>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</si>
  <si>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</si>
  <si>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</si>
  <si>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</si>
  <si>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12</t>
  </si>
  <si>
    <t>3.</t>
  </si>
  <si>
    <t>Дорожное хозяйство (дорожные фонды)</t>
  </si>
  <si>
    <t>4.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</si>
  <si>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</si>
  <si>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</si>
  <si>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</si>
  <si>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</si>
  <si>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5.</t>
  </si>
  <si>
    <t>Образование</t>
  </si>
  <si>
    <t>Молодежная политика и оздоровление детей</t>
  </si>
  <si>
    <t>6.</t>
  </si>
  <si>
    <t>Культура и  кинематография</t>
  </si>
  <si>
    <t>08</t>
  </si>
  <si>
    <t>Культура</t>
  </si>
  <si>
    <t>7.</t>
  </si>
  <si>
    <t>Социальная политика</t>
  </si>
  <si>
    <t>Социальное обеспечение населения</t>
  </si>
  <si>
    <t>8.</t>
  </si>
  <si>
    <t>Физическая культура и спорт</t>
  </si>
  <si>
    <t>Физическая культура</t>
  </si>
  <si>
    <t>9.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</si>
  <si>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</si>
  <si>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</si>
  <si>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Усть-Лабинского района                                                       В.Н.Анпилогов</t>
  </si>
  <si>
    <t>ПРИЛОЖЕНИЕ № 6</t>
  </si>
  <si>
    <t>от  19 декабря 2013 года № 11 Протокол № 51</t>
  </si>
  <si>
    <t>Распределение бюджетных ассигнований по целевым статьям (ведомственным программам и непрограмным направлениям деятельности), группам видов расходов классификации расходов бюджета на 2014 год</t>
  </si>
  <si>
    <t>ЦСР</t>
  </si>
  <si>
    <t>КВР</t>
  </si>
  <si>
    <t xml:space="preserve">Сумма </t>
  </si>
  <si>
    <t>итого</t>
  </si>
  <si>
    <t>собств.б</t>
  </si>
  <si>
    <t>краев.б.</t>
  </si>
  <si>
    <t>ВСЕГО расходов</t>
  </si>
  <si>
    <t>Обеспечение деятельности высшего органа исполнительной власти Усть-Лабинского городского поселения Усть-Лабинского района</t>
  </si>
  <si>
    <t>50 0 0000</t>
  </si>
  <si>
    <t>Высшее должностное лицо Усть-Лабинского городского поселения Усть-Лабинского района</t>
  </si>
  <si>
    <t>50 1 0000</t>
  </si>
  <si>
    <t xml:space="preserve">Расходы на обеспечение функций органов местного самоуправления </t>
  </si>
  <si>
    <t>50 1 0019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</si>
  <si>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</si>
  <si>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</si>
  <si>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 Усть-Лабинского городского поселения Усть-Лабинского района</t>
  </si>
  <si>
    <t>51 0 0000</t>
  </si>
  <si>
    <t xml:space="preserve">Обеспечение функционирования администрации Усть-Лабинского городского поселения Усть-Лабинского района </t>
  </si>
  <si>
    <t>51 1 0000</t>
  </si>
  <si>
    <t>51 1 0019</t>
  </si>
  <si>
    <t>Закупка товаров и услуг для государственных (муниципальных) нужд</t>
  </si>
  <si>
    <t>200</t>
  </si>
  <si>
    <t>Иные бюджетные ассигнования</t>
  </si>
  <si>
    <t>800</t>
  </si>
  <si>
    <t>Административные комиссии</t>
  </si>
  <si>
    <t>51 2 0000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</si>
  <si>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</si>
  <si>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51 2 6519</t>
  </si>
  <si>
    <t>51  2 6519</t>
  </si>
  <si>
    <t>Обеспечение деятельности органов финансового (финансово-бюджетного) надзора</t>
  </si>
  <si>
    <t>51 3 0000</t>
  </si>
  <si>
    <t>51 3 0019</t>
  </si>
  <si>
    <t>Межбюджетные трансферты</t>
  </si>
  <si>
    <t>500</t>
  </si>
  <si>
    <t>Реализация муниципальных функций, связанных с муниципальным управлением</t>
  </si>
  <si>
    <t>51 4 0000</t>
  </si>
  <si>
    <t>Прочие обязательства Усть-Лабинского городского поселения Усть-Лабинского района</t>
  </si>
  <si>
    <t>51 4 4121</t>
  </si>
  <si>
    <t>Социальное обеспечение и иные выплаты населению</t>
  </si>
  <si>
    <t>300</t>
  </si>
  <si>
    <t>Обеспечение хозяйственного обслуживания администрации Усть-Лабинского городского поселения Усть-Лабинского района</t>
  </si>
  <si>
    <t>51 5 0000</t>
  </si>
  <si>
    <t>Расходы на обеспечение деятельности (оказания услуг) муниципальных учреждений</t>
  </si>
  <si>
    <t>51 5 0059</t>
  </si>
  <si>
    <t xml:space="preserve">Информационное освещение деятельности  органов местного самоуправления  Усть-Лабинского городского поселения Усть-Лабинского района </t>
  </si>
  <si>
    <t>Поддержка и развитие телерадиовещания, печатных средств массовой информации и книгоиздания, обеспечение информирования граждан о деятельности органов местного самоуправления и социально-политических событиях в поселении</t>
  </si>
  <si>
    <t>51 6 1026</t>
  </si>
  <si>
    <t>Управление муниципальным имуществом Усть-Лабинского городского поселения Усть-Лабинского района</t>
  </si>
  <si>
    <t>52 0 0000</t>
  </si>
  <si>
    <t>Мероприятия в рамках управления имуществом казны Усть-Лабинского городского поселения Усть-Лабинского района</t>
  </si>
  <si>
    <t>52 1 0000</t>
  </si>
  <si>
    <t>Приобретение  и содержание имущества  Усть-Лабинского городского паоселения Усть-Лабинского района</t>
  </si>
  <si>
    <t xml:space="preserve">52 1 1000 </t>
  </si>
  <si>
    <t>Иные закупки товаров, работ и услуг для обеспечения государственных (муниципальных) нужд</t>
  </si>
  <si>
    <t>52 1 1001</t>
  </si>
  <si>
    <t>Капитальные вложения в объекты недвижимого имущества государственной (муниципальной) собственности</t>
  </si>
  <si>
    <t>52 1 1002</t>
  </si>
  <si>
    <t>400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</si>
  <si>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</si>
  <si>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52 2 0000</t>
  </si>
  <si>
    <t>Оценка недвижимости, признание прав и регулированием отношений по муниципальной собственности</t>
  </si>
  <si>
    <t>52 2 1039</t>
  </si>
  <si>
    <t>Защита населения и  территории от чрезвычайных ситуаций природного и техногенного характера, гражданская оборона.</t>
  </si>
  <si>
    <t>53 0 0000</t>
  </si>
  <si>
    <t>Мероприятия по гражданской обороне, предупреждению и ликвидации последствий чрезвычайных ситуаций, стихийных бедствий и их последствий</t>
  </si>
  <si>
    <t>53 1 0000</t>
  </si>
  <si>
    <t>Подготовка населения и организаций к действиям в чрезвычайной ситуации в мирное и военное время</t>
  </si>
  <si>
    <t>53 1 1055</t>
  </si>
  <si>
    <t>Мероприятия по снижению рисков и смягчению последствий чрезвычайных ситуаций природного и техногенного характера</t>
  </si>
  <si>
    <t>53 1 1057</t>
  </si>
  <si>
    <t xml:space="preserve">Поисковые и аварийно-спасательные учреждения </t>
  </si>
  <si>
    <t>53 3 0000</t>
  </si>
  <si>
    <t>53 3  0059</t>
  </si>
  <si>
    <t>53 3 0059</t>
  </si>
  <si>
    <t>Обеспечение пожарной безопасности  в Усть-Лабинском городском поселении Усть-Лабинского района</t>
  </si>
  <si>
    <t>54 0 0000</t>
  </si>
  <si>
    <t xml:space="preserve">Мероприятия по пожарной безопасности </t>
  </si>
  <si>
    <t>54 1 1028</t>
  </si>
  <si>
    <t>Проведение мероприятий в области национальной безопасности  и правоохранительной деятельности на территории Усть-Лабинского городского поселения Усть-Лабинского района</t>
  </si>
  <si>
    <t>55 0 0000</t>
  </si>
  <si>
    <t xml:space="preserve">Укрепление правопорядка, профилактика правонарушений, усиление борьбы с преступностью </t>
  </si>
  <si>
    <t>55 1 0000</t>
  </si>
  <si>
    <t>Мероприятия по укреплению правопорядка, профилактике правонарушений, усилению борьбы с преступностью</t>
  </si>
  <si>
    <t>55 1 1054</t>
  </si>
  <si>
    <t>Профилактика терроризма и экстремизма в Усть-Лабинском городском поселении Усть-Лабинского района</t>
  </si>
  <si>
    <t>55 2 0000</t>
  </si>
  <si>
    <t xml:space="preserve">Мероприятия по профилактике терроризма и экстремизма </t>
  </si>
  <si>
    <t>55 2 1011</t>
  </si>
  <si>
    <t xml:space="preserve">Обеспечение  безопасности людей на водных объектах </t>
  </si>
  <si>
    <t>55 30000</t>
  </si>
  <si>
    <t>Создание системы комплексного обеспечения безопасности жизнедеятельности</t>
  </si>
  <si>
    <t>55 3 1059</t>
  </si>
  <si>
    <t>Развитие Усть-Лабинского городского поселения Усть-Лабинского района в сфере строительства, архитектуры и дорожного хозяйства</t>
  </si>
  <si>
    <t>56 0 0000</t>
  </si>
  <si>
    <t>Реализация мероприятий в сфере дорожного хозяйства</t>
  </si>
  <si>
    <t>56 1 0000</t>
  </si>
  <si>
    <t>56 1 0059</t>
  </si>
  <si>
    <t>Предоставление субсидий бюджетным, автономным и иным некоммерческим организациям</t>
  </si>
  <si>
    <t>600</t>
  </si>
  <si>
    <t xml:space="preserve">Содержание, капитальный ремонт, ремонт автомобильных дорог общего пользования </t>
  </si>
  <si>
    <t>56 1 1041</t>
  </si>
  <si>
    <t>Содержание и капитальный ремонт тротуаров</t>
  </si>
  <si>
    <t>56 1 1042</t>
  </si>
  <si>
    <t>Капитальный ремонт, ремонт дворовых территорий многоквартирных домов, проездов к дворовым территориям многоквартирных домов поселения</t>
  </si>
  <si>
    <t>56 1 1043</t>
  </si>
  <si>
    <t>Обеспечение  безопасности дорожного движения</t>
  </si>
  <si>
    <t>56 3 0000</t>
  </si>
  <si>
    <t>Мероприятия по повышению безопасности на дорогах поселения</t>
  </si>
  <si>
    <t>56 3 1041</t>
  </si>
  <si>
    <t>Управление муниципальными финансами</t>
  </si>
  <si>
    <t>57 0 0000</t>
  </si>
  <si>
    <t>Управление муниципальным долгом и муниципальными финансовыми активами Усть-Лабинского городского паоселения Усть-Лабинского района</t>
  </si>
  <si>
    <t>57 1 0000</t>
  </si>
  <si>
    <t>Процентные платежи по муниципальному долгу Усть-Лабинского городского поселения Усть-Лабинского района</t>
  </si>
  <si>
    <t>57 1 1052</t>
  </si>
  <si>
    <t>Обслуживание государственного (муниципального) долга</t>
  </si>
  <si>
    <t>700</t>
  </si>
  <si>
    <t>Оказание поддержки развития  малого и среднего предпринимательства на территории Усть-Лабинского городского поселения Усть-Лабинского района</t>
  </si>
  <si>
    <t>58 0 0000</t>
  </si>
  <si>
    <t>Поддержка малого и среднего предпринимательства</t>
  </si>
  <si>
    <t>58 1 0000</t>
  </si>
  <si>
    <t>Мероприятия по оказанию поддержки малому и среднему предпринимательству, включая крестьянские (фермерские) хозяйства</t>
  </si>
  <si>
    <t>58 1  1061</t>
  </si>
  <si>
    <t>58 1 1061</t>
  </si>
  <si>
    <t>Осуществление мер поддержки и развития малого и среднего предпринимательства (возмещение части затрат субъектов малого предпринимательства на ранней стадии их деятельности)</t>
  </si>
  <si>
    <t>58 2 1062</t>
  </si>
  <si>
    <t xml:space="preserve">Подготовка градостроительной и землеустроительной документации на территории Усть-Лабинского городского поселения Усть-Лабинского района </t>
  </si>
  <si>
    <t>59 0 0000</t>
  </si>
  <si>
    <t xml:space="preserve">Мероприятия по подготовке градостроительной и землеустроительной документации </t>
  </si>
  <si>
    <t>59 1 1065</t>
  </si>
  <si>
    <t>Мероприятия в области строительства, архитектуры и градостроительства</t>
  </si>
  <si>
    <t>59 2 1066</t>
  </si>
  <si>
    <t>Развитие жилищно-коммунального хозяйства на территории Усть-Лабинского городского поселения Усть-Лабинского района</t>
  </si>
  <si>
    <t>60 0 0000</t>
  </si>
  <si>
    <t>Развитие жилищно-коммунального хозяйства</t>
  </si>
  <si>
    <t>60 1 0000</t>
  </si>
  <si>
    <t xml:space="preserve">Проведение мероприятий по функционированию и развитию сетей водоснабжения </t>
  </si>
  <si>
    <t xml:space="preserve">60 1 1027 </t>
  </si>
  <si>
    <t>60 1 1027</t>
  </si>
  <si>
    <t xml:space="preserve">Проведение мероприятий по функционированию и развитию системы водоотведения </t>
  </si>
  <si>
    <t xml:space="preserve">60 1 1029 </t>
  </si>
  <si>
    <t>60 1 1029</t>
  </si>
  <si>
    <t xml:space="preserve">Развитие системы газификации </t>
  </si>
  <si>
    <t>60 1 1030</t>
  </si>
  <si>
    <t>Развитие сетей энергоснабжения и повышение энергетической эффективности на территории поселения</t>
  </si>
  <si>
    <t xml:space="preserve">60 1 1031 </t>
  </si>
  <si>
    <t>Развитие и модернизация объектов теплоснабжения</t>
  </si>
  <si>
    <t>60 1 1032</t>
  </si>
  <si>
    <t>Проведение мероприятий по благоустройству территории Усть-Лабинского городского поселения Усть-Лабинского района</t>
  </si>
  <si>
    <t xml:space="preserve">62 0 0000 </t>
  </si>
  <si>
    <t xml:space="preserve">Отдельные мероприятия по благоустройству </t>
  </si>
  <si>
    <t>62 1 0000</t>
  </si>
  <si>
    <t>Реализация мероприятий в рамках уличного освещения</t>
  </si>
  <si>
    <t>62 1 1035</t>
  </si>
  <si>
    <t>Реализация мероприятий в рамках благоустройства (озеленения)</t>
  </si>
  <si>
    <t>62 1 1036</t>
  </si>
  <si>
    <t>Реализация мероприятий в рамках прочего благоустройства</t>
  </si>
  <si>
    <t>62 1 1037</t>
  </si>
  <si>
    <t>Расходы на обеспечение деятельности (оказания услуг)  муниципальных учреждений</t>
  </si>
  <si>
    <t>62 1 0059</t>
  </si>
  <si>
    <t>62 1  0059</t>
  </si>
  <si>
    <t xml:space="preserve">Реализации государственной молодежной политики в Усть-Лабинском городском поселении Усть-Лабинского района </t>
  </si>
  <si>
    <t>63 0 0000</t>
  </si>
  <si>
    <t>Молодежная политика и  оздоровление детей</t>
  </si>
  <si>
    <t>63 1 0000</t>
  </si>
  <si>
    <t>Реализация мероприятий в области молодежной политики</t>
  </si>
  <si>
    <t>63 1 1090</t>
  </si>
  <si>
    <t xml:space="preserve">63 1 1090 </t>
  </si>
  <si>
    <t>Оказание услуг в сфере культуры на территории Усть-Лабинского городского поселения Усть-Лабинского района</t>
  </si>
  <si>
    <t>64 0 0000</t>
  </si>
  <si>
    <t>Обеспечение населения услугами учреждений культуры</t>
  </si>
  <si>
    <t>64 1 0000</t>
  </si>
  <si>
    <t>Расходы на обеспечение деятельности (оказания услуг) подведомственных учреждений.</t>
  </si>
  <si>
    <t>64 1 0059</t>
  </si>
  <si>
    <t>Организация библиотечного обслуживания</t>
  </si>
  <si>
    <t>64 2 0000</t>
  </si>
  <si>
    <t>Расходы на обеспечение деятельностит (оказания услуг) подведомственных учреждений.</t>
  </si>
  <si>
    <t>64 2 0059</t>
  </si>
  <si>
    <t>Комплектование книжных фондов библиотек муниципальных образований</t>
  </si>
  <si>
    <t>64 2  6586</t>
  </si>
  <si>
    <t>64 2 6586</t>
  </si>
  <si>
    <t>Мероприятия в области культуры</t>
  </si>
  <si>
    <t>64 3 0000</t>
  </si>
  <si>
    <t>Реализация мероприятий в области культуры</t>
  </si>
  <si>
    <t>64 3 1068</t>
  </si>
  <si>
    <t xml:space="preserve">64 3 1068 </t>
  </si>
  <si>
    <t>Оказание мер социальной поддержки граждан, проживающих на территории Усть-Лабинского городского поселения Усть-Лабинского района</t>
  </si>
  <si>
    <t>65 0 0000</t>
  </si>
  <si>
    <t>Оказание мер социальной поддержки отдельным категориям населения</t>
  </si>
  <si>
    <t>65 1 0000</t>
  </si>
  <si>
    <t xml:space="preserve">Мероприятия по оказанию социальной поддержки отдельных категорий населения </t>
  </si>
  <si>
    <t>65 1 4121</t>
  </si>
  <si>
    <t>Мероприятия по оказанию социальной поддерки граждан</t>
  </si>
  <si>
    <t>65 2 0000</t>
  </si>
  <si>
    <t>Компенсации на обеспечение льготным зубопротезированием граждан, проживающих на территории поселения</t>
  </si>
  <si>
    <t>65 2 4107</t>
  </si>
  <si>
    <t>Выплаты за особые заслуги перед Усть-Лабинским городским поселением Усть-Лабинского района</t>
  </si>
  <si>
    <t>65 2 4313</t>
  </si>
  <si>
    <t>Развитие физической культуры и массового спорта на территории Усть-Лабинского городского поселения Усть-Лабинского района</t>
  </si>
  <si>
    <t>66 0 0000</t>
  </si>
  <si>
    <t>Развитие физической культуры и массового спорта</t>
  </si>
  <si>
    <t>66 1 0000</t>
  </si>
  <si>
    <t>Мероприятия по развитию  массового спорта</t>
  </si>
  <si>
    <t>66 1 1069</t>
  </si>
  <si>
    <t>66 1 0059</t>
  </si>
  <si>
    <t>Оказание мер социальной поддержки на приобретение (строительство) жилья</t>
  </si>
  <si>
    <t>67 0 0000</t>
  </si>
  <si>
    <t>Расходы на оказание мер социальной поддержки на приобретение (строительство) жилья</t>
  </si>
  <si>
    <t>67 1 0000</t>
  </si>
  <si>
    <t>Социальные выплаты для оплаты части стоимости жилья в виде первоначального взноса при получении ипотечного жилищного кредита на приобретение (строительство) жилья</t>
  </si>
  <si>
    <t>67 1 4121</t>
  </si>
  <si>
    <t>Социальные выплаты на приобретение (строительство) жилья</t>
  </si>
  <si>
    <t>67 1 4122</t>
  </si>
  <si>
    <t xml:space="preserve">Социальное обеспечение и иные выплаты населению </t>
  </si>
  <si>
    <t>В.Н.Анпилогов</t>
  </si>
  <si>
    <t>ПРИЛОЖЕНИЕ № 7</t>
  </si>
  <si>
    <t>Ведомственная структура расходов бюджета Усть-Лабинского городского поселения Усть-Лабинского района на 2014 год</t>
  </si>
  <si>
    <t xml:space="preserve">    </t>
  </si>
  <si>
    <t>ВР</t>
  </si>
  <si>
    <t>в том числе:</t>
  </si>
  <si>
    <t>Обеспечение функционирования администрации Усть-Лабинского городского поселения Усть-Лабинского района</t>
  </si>
  <si>
    <t xml:space="preserve">Обеспечение деятельности органов финансового (финансово-бюджетного) надзора </t>
  </si>
  <si>
    <t>51 6 0000</t>
  </si>
  <si>
    <t>Управление муниципальным  имуществом Усть-Лабинского городского поселения Усть-Лабинского района</t>
  </si>
  <si>
    <t>Приобретение и содержание имушества Усть-Лабинского городского поселения Усть-Лабинского района</t>
  </si>
  <si>
    <t>Профилактика терроризма и экстремизмав поселении</t>
  </si>
  <si>
    <t>Обеспечение  безопасности людей на водных объектах</t>
  </si>
  <si>
    <t>Развитие Усть-Лабинского городского поселения Усть-Лабинского района в сфере строительства, архитектуры и дорожного строительства</t>
  </si>
  <si>
    <t>56 2 1042</t>
  </si>
  <si>
    <t>58 1 1062</t>
  </si>
  <si>
    <t>Мероприятия по подготовке градостроительной и землеустроительной документации</t>
  </si>
  <si>
    <t>59 2 1065</t>
  </si>
  <si>
    <t xml:space="preserve">Развитие жилищно-коммунального хозяйства </t>
  </si>
  <si>
    <t>Развитие системы газификации</t>
  </si>
  <si>
    <t xml:space="preserve">Развитие и модернизация объектов теплоснабжения </t>
  </si>
  <si>
    <t xml:space="preserve">60 1 1032 </t>
  </si>
  <si>
    <t>Реализация мероприятий в рамках благоустройства</t>
  </si>
  <si>
    <t>Пенсионное обеспечение</t>
  </si>
  <si>
    <t>Мероприятия по развитию массового спорта</t>
  </si>
  <si>
    <t>Обслуживание государственного внутреннего и муниципального долга</t>
  </si>
  <si>
    <t>Управление муниципальным долгом и муниципальными финансовыми активами Усть-Лабинского городского поселения Усть-Лабинского района</t>
  </si>
  <si>
    <t>ПРИЛОЖЕНИЕ №8</t>
  </si>
  <si>
    <t xml:space="preserve">Источники внутреннего финансирования дефицита бюджета </t>
  </si>
  <si>
    <t>Усть-Лабинского городского поселения Усть-Лабинского района</t>
  </si>
  <si>
    <t xml:space="preserve">перечень статей и видов источников финансирования </t>
  </si>
  <si>
    <t>дефицита бюджета на 2014 год</t>
  </si>
  <si>
    <t>(тыс.рублей)</t>
  </si>
  <si>
    <t xml:space="preserve">Код </t>
  </si>
  <si>
    <t>Наименование групп,подгрупп,статей,подстатей,элементов</t>
  </si>
  <si>
    <t>Источники внутреннего финансирования дефицита бюджета,  всего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</si>
  <si>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</si>
  <si>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</si>
  <si>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</si>
  <si>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</si>
  <si>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992 01 02 00 00 10 0000 710</t>
  </si>
  <si>
    <t>000 01 02 00 00 00 0000 800</t>
  </si>
  <si>
    <t>Погашение кредитов от кредитных организаций в валюте Российской Федерации</t>
  </si>
  <si>
    <t>992 01 02 00 00 10 0000 810</t>
  </si>
  <si>
    <t>Погашение кредитов от кредитных организаций бюджетами поселений в валюте Российской Федерации</t>
  </si>
  <si>
    <t xml:space="preserve">000 01 05 00 00 00 0000 000 </t>
  </si>
  <si>
    <t>Изменение остатков средств на счетах по учету средств бюджетов</t>
  </si>
  <si>
    <t xml:space="preserve">000 01 05 00 00 00 0000 500 </t>
  </si>
  <si>
    <t>Увеличение   остатков средств  бюджетов</t>
  </si>
  <si>
    <t xml:space="preserve">000 01 05 00 00 10 0000 510 </t>
  </si>
  <si>
    <t>Увеличение   остатков средств  на счетах по учету средств бюджетов</t>
  </si>
  <si>
    <t xml:space="preserve">000 01 05 02 00 10 0000 510 </t>
  </si>
  <si>
    <t>Увеличение прочих остатков средств на счетах по учету средств бюджетов</t>
  </si>
  <si>
    <t xml:space="preserve">000 01 05 02 01 10 0000 510 </t>
  </si>
  <si>
    <t>Увеличение прочих остатков денежных средств бюджетов поселений</t>
  </si>
  <si>
    <t xml:space="preserve">992 01 05 02 01 10 0000 510 </t>
  </si>
  <si>
    <t>Увеличение прочих остатков денежных средств бюджета поселения</t>
  </si>
  <si>
    <t>000 01 05 00 00 00 0000 600</t>
  </si>
  <si>
    <t>Уменьшение  остатков средств  бюджетов</t>
  </si>
  <si>
    <t>000 01 05 00 00 10 0000 610</t>
  </si>
  <si>
    <t>Уменьшение  остатков средств на счетах по учету средств бюджетов</t>
  </si>
  <si>
    <t>000 01 05 02 00 10 0000 610</t>
  </si>
  <si>
    <t>Уменьшение прочих остатков средств на счетах по учету средств бюджетов поселений</t>
  </si>
  <si>
    <t>000 01 05 02 01 10 0000 610</t>
  </si>
  <si>
    <t>Уменьшение прочих остатков денежных средств бюджета поселения</t>
  </si>
  <si>
    <t>992 01 05 02 01 10 0000 610</t>
  </si>
  <si>
    <t>ПРИЛОЖЕНИЕ № 9</t>
  </si>
  <si>
    <t>Программа муниципальных внутренних заимствований                                 Усть-Лабинского городского поселения Усть-Лабинского района       на 2014 год.</t>
  </si>
  <si>
    <t>Наименование</t>
  </si>
  <si>
    <t>Получение кредитов от кредитных организаций, предоставленных бюджетам поселений в валюте Российской Федерации</t>
  </si>
  <si>
    <t>Погашение кредитов кредитных организаций, предоставленных бюджетам поселений в валюте Российской Федерации</t>
  </si>
  <si>
    <t>Всего</t>
  </si>
  <si>
    <t>Усть-Лабинского района                                           В.Н.Анпилогов</t>
  </si>
  <si>
    <t>ПРИЛОЖЕНИЕ № 10</t>
  </si>
  <si>
    <t>Программа муниципальных гарантий Усть-Лабинского городского поселения Усть-Лабинского района в валюте Российской Федерации  на 2014 год.</t>
  </si>
  <si>
    <t>Раздел 1. Перечень подлежащих предоставлению муниципальных гарантий Усть-Лабинского городского поселения Усть-Лабинского района в 2014 году</t>
  </si>
  <si>
    <t>направление (цель) гарантирования</t>
  </si>
  <si>
    <t>Категории  принципалов</t>
  </si>
  <si>
    <t>Общий объем гарантий тыс.  рублей</t>
  </si>
  <si>
    <t>условия предоставления гарантий</t>
  </si>
  <si>
    <t>наличие права регрессного требования</t>
  </si>
  <si>
    <t>анализ финансового состояния принципала</t>
  </si>
  <si>
    <t>предоставление обепечения исполнения обязательств принципала перед гарантом</t>
  </si>
  <si>
    <t>иные условия</t>
  </si>
  <si>
    <t>Раздел 2.Общий объем бюджетных ассигнований, предусмотренных на исполнение муниципальных гарантий Усть-Лабинского городского поселения Усть-Лабинского района по возможным гарантийным случаям, в 2014 году.</t>
  </si>
  <si>
    <t>Бюджетные ассигнования на исполнение муниципальных гарантий Усть-Лабинского городского поселения Усть-Лабинского района по возможным гарантийным случаям</t>
  </si>
  <si>
    <t>Объем,тыс.рублей</t>
  </si>
  <si>
    <t>За счет источников  финансирования дефицита бюджета Усть-Лабинского городского поселения Усть-Лабинского района , всего</t>
  </si>
  <si>
    <t>по муниципальным гарантиям Усть-Лабинского городского поселения Усть-Лабинского района , предоставленным до 1 января 2014 года</t>
  </si>
  <si>
    <t>по муниципальным гарантиям Усть-Лабинского городского поселения Усть-Лабинского района , подлежащих предоставлению в  2014 году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</si>
</sst>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"/>
  </numFmts>
  <fonts count="1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0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right" vertical="top" wrapText="1"/>
    </xf>
    <xf numFmtId="164" fontId="2" fillId="0" borderId="0" xfId="0" applyFont="1" applyBorder="1" applyAlignment="1">
      <alignment horizontal="right"/>
    </xf>
    <xf numFmtId="164" fontId="4" fillId="0" borderId="0" xfId="0" applyFont="1" applyAlignment="1">
      <alignment horizontal="right"/>
    </xf>
    <xf numFmtId="164" fontId="5" fillId="0" borderId="0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164" fontId="4" fillId="0" borderId="0" xfId="0" applyFont="1" applyBorder="1" applyAlignment="1">
      <alignment horizontal="justify" vertical="top" wrapText="1"/>
    </xf>
    <xf numFmtId="165" fontId="6" fillId="0" borderId="0" xfId="0" applyNumberFormat="1" applyFont="1" applyAlignment="1">
      <alignment horizontal="center" vertical="top"/>
    </xf>
    <xf numFmtId="164" fontId="6" fillId="0" borderId="0" xfId="0" applyFont="1" applyBorder="1" applyAlignment="1">
      <alignment horizontal="justify" vertical="top" wrapText="1"/>
    </xf>
    <xf numFmtId="165" fontId="4" fillId="0" borderId="0" xfId="0" applyNumberFormat="1" applyFont="1" applyAlignment="1">
      <alignment horizontal="center" vertical="top"/>
    </xf>
    <xf numFmtId="165" fontId="6" fillId="0" borderId="0" xfId="0" applyNumberFormat="1" applyFont="1" applyAlignment="1">
      <alignment horizontal="center" vertical="top" wrapText="1"/>
    </xf>
    <xf numFmtId="165" fontId="4" fillId="0" borderId="0" xfId="0" applyNumberFormat="1" applyFont="1" applyAlignment="1">
      <alignment horizontal="center" vertical="top" wrapText="1"/>
    </xf>
    <xf numFmtId="164" fontId="4" fillId="0" borderId="0" xfId="0" applyNumberFormat="1" applyFont="1" applyBorder="1" applyAlignment="1">
      <alignment horizontal="justify" vertical="top" wrapText="1"/>
    </xf>
    <xf numFmtId="165" fontId="6" fillId="0" borderId="0" xfId="0" applyNumberFormat="1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center" vertical="top" wrapText="1"/>
    </xf>
    <xf numFmtId="164" fontId="7" fillId="0" borderId="0" xfId="0" applyFont="1" applyBorder="1" applyAlignment="1">
      <alignment horizontal="justify" vertical="top" wrapText="1"/>
    </xf>
    <xf numFmtId="164" fontId="4" fillId="0" borderId="0" xfId="0" applyFont="1" applyBorder="1" applyAlignment="1">
      <alignment horizontal="center" vertical="top" wrapText="1"/>
    </xf>
    <xf numFmtId="164" fontId="4" fillId="0" borderId="0" xfId="0" applyFont="1" applyAlignment="1">
      <alignment horizontal="justify" vertical="top" wrapText="1"/>
    </xf>
    <xf numFmtId="164" fontId="2" fillId="0" borderId="0" xfId="0" applyFont="1" applyAlignment="1">
      <alignment horizontal="center" vertical="top" wrapText="1"/>
    </xf>
    <xf numFmtId="164" fontId="2" fillId="0" borderId="0" xfId="0" applyFont="1" applyAlignment="1">
      <alignment horizontal="left" vertical="top" wrapText="1"/>
    </xf>
    <xf numFmtId="164" fontId="2" fillId="0" borderId="0" xfId="0" applyFont="1" applyBorder="1" applyAlignment="1">
      <alignment horizontal="left" vertical="top" wrapText="1"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164" fontId="5" fillId="0" borderId="0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 wrapText="1"/>
    </xf>
    <xf numFmtId="164" fontId="5" fillId="0" borderId="0" xfId="0" applyFont="1" applyAlignment="1">
      <alignment horizontal="center" vertical="top" wrapText="1"/>
    </xf>
    <xf numFmtId="164" fontId="6" fillId="0" borderId="0" xfId="0" applyFont="1" applyAlignment="1">
      <alignment/>
    </xf>
    <xf numFmtId="164" fontId="2" fillId="0" borderId="0" xfId="0" applyFont="1" applyBorder="1" applyAlignment="1">
      <alignment horizontal="right" wrapText="1"/>
    </xf>
    <xf numFmtId="164" fontId="6" fillId="0" borderId="0" xfId="0" applyFont="1" applyFill="1" applyBorder="1" applyAlignment="1">
      <alignment horizontal="justify" vertical="top" wrapText="1"/>
    </xf>
    <xf numFmtId="166" fontId="6" fillId="0" borderId="0" xfId="0" applyNumberFormat="1" applyFont="1" applyFill="1" applyBorder="1" applyAlignment="1">
      <alignment horizontal="right" vertical="top" wrapText="1"/>
    </xf>
    <xf numFmtId="164" fontId="8" fillId="0" borderId="0" xfId="0" applyFont="1" applyFill="1" applyBorder="1" applyAlignment="1">
      <alignment horizontal="justify" vertical="top" wrapText="1"/>
    </xf>
    <xf numFmtId="164" fontId="7" fillId="0" borderId="0" xfId="0" applyFont="1" applyFill="1" applyBorder="1" applyAlignment="1">
      <alignment horizontal="justify" vertical="top" wrapText="1"/>
    </xf>
    <xf numFmtId="166" fontId="4" fillId="0" borderId="0" xfId="0" applyNumberFormat="1" applyFont="1" applyFill="1" applyBorder="1" applyAlignment="1">
      <alignment horizontal="right" vertical="top" wrapText="1"/>
    </xf>
    <xf numFmtId="164" fontId="9" fillId="0" borderId="0" xfId="0" applyFont="1" applyAlignment="1">
      <alignment/>
    </xf>
    <xf numFmtId="164" fontId="4" fillId="0" borderId="0" xfId="0" applyFont="1" applyFill="1" applyBorder="1" applyAlignment="1">
      <alignment horizontal="justify" vertical="top" wrapText="1"/>
    </xf>
    <xf numFmtId="164" fontId="0" fillId="0" borderId="0" xfId="0" applyFill="1" applyAlignment="1">
      <alignment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wrapText="1"/>
    </xf>
    <xf numFmtId="165" fontId="2" fillId="0" borderId="0" xfId="0" applyNumberFormat="1" applyFont="1" applyBorder="1" applyAlignment="1">
      <alignment horizontal="left" wrapText="1"/>
    </xf>
    <xf numFmtId="164" fontId="2" fillId="0" borderId="0" xfId="0" applyFont="1" applyBorder="1" applyAlignment="1">
      <alignment horizontal="left" wrapText="1"/>
    </xf>
    <xf numFmtId="164" fontId="9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2" fillId="0" borderId="3" xfId="0" applyFont="1" applyBorder="1" applyAlignment="1">
      <alignment horizontal="right" wrapText="1"/>
    </xf>
    <xf numFmtId="165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top" wrapText="1"/>
    </xf>
    <xf numFmtId="164" fontId="6" fillId="2" borderId="0" xfId="0" applyFont="1" applyFill="1" applyAlignment="1">
      <alignment/>
    </xf>
    <xf numFmtId="166" fontId="6" fillId="2" borderId="0" xfId="0" applyNumberFormat="1" applyFont="1" applyFill="1" applyAlignment="1">
      <alignment/>
    </xf>
    <xf numFmtId="164" fontId="7" fillId="0" borderId="0" xfId="0" applyFont="1" applyFill="1" applyBorder="1" applyAlignment="1">
      <alignment horizontal="center" vertical="top" wrapText="1"/>
    </xf>
    <xf numFmtId="164" fontId="4" fillId="3" borderId="0" xfId="0" applyFont="1" applyFill="1" applyAlignment="1">
      <alignment/>
    </xf>
    <xf numFmtId="166" fontId="4" fillId="3" borderId="0" xfId="0" applyNumberFormat="1" applyFont="1" applyFill="1" applyAlignment="1">
      <alignment/>
    </xf>
    <xf numFmtId="165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 wrapText="1"/>
    </xf>
    <xf numFmtId="166" fontId="4" fillId="0" borderId="0" xfId="0" applyNumberFormat="1" applyFont="1" applyFill="1" applyAlignment="1">
      <alignment/>
    </xf>
    <xf numFmtId="164" fontId="6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0" xfId="0" applyFont="1" applyFill="1" applyBorder="1" applyAlignment="1">
      <alignment horizontal="center" vertical="top" wrapText="1"/>
    </xf>
    <xf numFmtId="164" fontId="4" fillId="0" borderId="0" xfId="0" applyFont="1" applyBorder="1" applyAlignment="1">
      <alignment wrapText="1"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6" fillId="0" borderId="0" xfId="0" applyFont="1" applyBorder="1" applyAlignment="1">
      <alignment wrapText="1"/>
    </xf>
    <xf numFmtId="165" fontId="6" fillId="0" borderId="0" xfId="0" applyNumberFormat="1" applyFont="1" applyBorder="1" applyAlignment="1">
      <alignment horizontal="center" vertical="top"/>
    </xf>
    <xf numFmtId="164" fontId="7" fillId="0" borderId="0" xfId="0" applyFont="1" applyBorder="1" applyAlignment="1">
      <alignment vertical="top" wrapText="1"/>
    </xf>
    <xf numFmtId="164" fontId="5" fillId="0" borderId="0" xfId="21" applyNumberFormat="1" applyFont="1" applyFill="1" applyBorder="1" applyAlignment="1">
      <alignment horizontal="center" vertical="center" wrapText="1"/>
      <protection/>
    </xf>
    <xf numFmtId="164" fontId="2" fillId="0" borderId="0" xfId="21" applyNumberFormat="1" applyFont="1" applyFill="1" applyBorder="1" applyAlignment="1">
      <alignment wrapText="1"/>
      <protection/>
    </xf>
    <xf numFmtId="164" fontId="2" fillId="0" borderId="0" xfId="21" applyNumberFormat="1" applyFont="1" applyFill="1" applyAlignment="1">
      <alignment horizontal="right"/>
      <protection/>
    </xf>
    <xf numFmtId="164" fontId="2" fillId="0" borderId="1" xfId="0" applyFont="1" applyBorder="1" applyAlignment="1">
      <alignment/>
    </xf>
    <xf numFmtId="164" fontId="2" fillId="0" borderId="1" xfId="21" applyNumberFormat="1" applyFont="1" applyFill="1" applyBorder="1" applyAlignment="1">
      <alignment horizontal="center" vertical="center" wrapText="1"/>
      <protection/>
    </xf>
    <xf numFmtId="164" fontId="2" fillId="0" borderId="0" xfId="0" applyFont="1" applyBorder="1" applyAlignment="1">
      <alignment horizontal="center" vertical="top" wrapText="1"/>
    </xf>
    <xf numFmtId="164" fontId="2" fillId="0" borderId="0" xfId="21" applyNumberFormat="1" applyFont="1" applyFill="1" applyBorder="1" applyAlignment="1">
      <alignment horizontal="justify" vertical="top" wrapText="1"/>
      <protection/>
    </xf>
    <xf numFmtId="164" fontId="2" fillId="0" borderId="0" xfId="0" applyFont="1" applyBorder="1" applyAlignment="1">
      <alignment horizontal="justify" vertical="top" wrapText="1"/>
    </xf>
    <xf numFmtId="164" fontId="2" fillId="0" borderId="0" xfId="21" applyNumberFormat="1" applyFont="1" applyFill="1" applyBorder="1" applyAlignment="1">
      <alignment horizontal="center" vertical="top" wrapText="1"/>
      <protection/>
    </xf>
    <xf numFmtId="164" fontId="2" fillId="0" borderId="0" xfId="20" applyFont="1" applyFill="1" applyBorder="1" applyAlignment="1">
      <alignment horizontal="justify" vertical="top" wrapText="1"/>
      <protection/>
    </xf>
    <xf numFmtId="164" fontId="2" fillId="0" borderId="0" xfId="0" applyFont="1" applyAlignment="1">
      <alignment horizontal="justify" vertical="top" wrapText="1"/>
    </xf>
    <xf numFmtId="164" fontId="2" fillId="0" borderId="0" xfId="0" applyFont="1" applyBorder="1" applyAlignment="1">
      <alignment horizontal="center" vertical="top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10" fillId="0" borderId="0" xfId="0" applyFont="1" applyAlignment="1">
      <alignment horizontal="right"/>
    </xf>
    <xf numFmtId="164" fontId="5" fillId="0" borderId="0" xfId="0" applyFont="1" applyBorder="1" applyAlignment="1">
      <alignment horizontal="center" wrapText="1"/>
    </xf>
    <xf numFmtId="164" fontId="11" fillId="0" borderId="0" xfId="0" applyFont="1" applyAlignment="1">
      <alignment/>
    </xf>
    <xf numFmtId="164" fontId="5" fillId="0" borderId="0" xfId="0" applyFont="1" applyAlignment="1">
      <alignment horizontal="center" wrapText="1"/>
    </xf>
    <xf numFmtId="164" fontId="4" fillId="0" borderId="3" xfId="0" applyFont="1" applyBorder="1" applyAlignment="1">
      <alignment horizontal="right"/>
    </xf>
    <xf numFmtId="164" fontId="10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Fill="1" applyBorder="1" applyAlignment="1">
      <alignment horizontal="left" vertical="top"/>
    </xf>
    <xf numFmtId="166" fontId="6" fillId="0" borderId="0" xfId="0" applyNumberFormat="1" applyFont="1" applyFill="1" applyAlignment="1">
      <alignment horizontal="right" vertical="top" wrapText="1"/>
    </xf>
    <xf numFmtId="164" fontId="6" fillId="0" borderId="0" xfId="0" applyFont="1" applyAlignment="1">
      <alignment/>
    </xf>
    <xf numFmtId="164" fontId="4" fillId="0" borderId="0" xfId="0" applyFont="1" applyFill="1" applyBorder="1" applyAlignment="1">
      <alignment horizontal="left" vertical="top"/>
    </xf>
    <xf numFmtId="164" fontId="4" fillId="0" borderId="0" xfId="0" applyFont="1" applyFill="1" applyAlignment="1">
      <alignment horizontal="right" vertical="top" wrapText="1"/>
    </xf>
    <xf numFmtId="164" fontId="6" fillId="0" borderId="0" xfId="0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164" fontId="6" fillId="0" borderId="0" xfId="0" applyFont="1" applyFill="1" applyAlignment="1">
      <alignment horizontal="right" vertical="top" wrapText="1"/>
    </xf>
    <xf numFmtId="166" fontId="6" fillId="0" borderId="0" xfId="0" applyNumberFormat="1" applyFont="1" applyAlignment="1">
      <alignment/>
    </xf>
    <xf numFmtId="164" fontId="4" fillId="0" borderId="0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166" fontId="4" fillId="0" borderId="0" xfId="0" applyNumberFormat="1" applyFont="1" applyFill="1" applyAlignment="1">
      <alignment horizontal="right" vertical="top" wrapText="1"/>
    </xf>
    <xf numFmtId="164" fontId="4" fillId="0" borderId="0" xfId="0" applyFont="1" applyFill="1" applyAlignment="1">
      <alignment horizontal="justify" vertical="top" wrapText="1"/>
    </xf>
    <xf numFmtId="165" fontId="4" fillId="0" borderId="0" xfId="0" applyNumberFormat="1" applyFont="1" applyFill="1" applyAlignment="1">
      <alignment horizontal="justify" vertical="top" wrapText="1"/>
    </xf>
    <xf numFmtId="164" fontId="3" fillId="0" borderId="0" xfId="0" applyFont="1" applyFill="1" applyAlignment="1">
      <alignment horizontal="justify" vertical="top" wrapText="1"/>
    </xf>
    <xf numFmtId="164" fontId="6" fillId="0" borderId="0" xfId="0" applyFont="1" applyFill="1" applyBorder="1" applyAlignment="1">
      <alignment horizontal="center" vertical="top"/>
    </xf>
    <xf numFmtId="164" fontId="4" fillId="0" borderId="0" xfId="0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2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right" wrapText="1"/>
    </xf>
    <xf numFmtId="164" fontId="2" fillId="0" borderId="0" xfId="0" applyFont="1" applyFill="1" applyAlignment="1">
      <alignment/>
    </xf>
    <xf numFmtId="164" fontId="4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/>
    </xf>
    <xf numFmtId="164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164" fontId="6" fillId="0" borderId="0" xfId="0" applyFont="1" applyAlignment="1">
      <alignment wrapText="1"/>
    </xf>
    <xf numFmtId="164" fontId="6" fillId="0" borderId="0" xfId="0" applyFont="1" applyFill="1" applyBorder="1" applyAlignment="1">
      <alignment horizontal="center" wrapText="1"/>
    </xf>
    <xf numFmtId="164" fontId="12" fillId="0" borderId="0" xfId="0" applyFont="1" applyFill="1" applyBorder="1" applyAlignment="1">
      <alignment horizontal="center" vertical="top" wrapText="1"/>
    </xf>
    <xf numFmtId="164" fontId="11" fillId="0" borderId="0" xfId="0" applyFont="1" applyFill="1" applyBorder="1" applyAlignment="1">
      <alignment horizontal="center" vertical="top" wrapText="1"/>
    </xf>
    <xf numFmtId="164" fontId="8" fillId="0" borderId="0" xfId="0" applyFont="1" applyFill="1" applyAlignment="1">
      <alignment horizontal="justify" vertical="top" wrapText="1"/>
    </xf>
    <xf numFmtId="166" fontId="4" fillId="0" borderId="0" xfId="0" applyNumberFormat="1" applyFont="1" applyFill="1" applyBorder="1" applyAlignment="1">
      <alignment vertical="top" wrapText="1"/>
    </xf>
    <xf numFmtId="164" fontId="7" fillId="0" borderId="0" xfId="0" applyFont="1" applyAlignment="1">
      <alignment horizontal="justify" vertical="top" wrapText="1"/>
    </xf>
    <xf numFmtId="166" fontId="4" fillId="0" borderId="0" xfId="0" applyNumberFormat="1" applyFont="1" applyFill="1" applyAlignment="1">
      <alignment vertical="top" wrapText="1"/>
    </xf>
    <xf numFmtId="165" fontId="6" fillId="0" borderId="0" xfId="0" applyNumberFormat="1" applyFont="1" applyFill="1" applyBorder="1" applyAlignment="1">
      <alignment horizontal="right" vertical="top" wrapText="1"/>
    </xf>
    <xf numFmtId="164" fontId="6" fillId="0" borderId="0" xfId="20" applyFont="1" applyBorder="1" applyAlignment="1">
      <alignment horizontal="justify" vertical="center" wrapText="1"/>
      <protection/>
    </xf>
    <xf numFmtId="167" fontId="6" fillId="0" borderId="0" xfId="0" applyNumberFormat="1" applyFont="1" applyAlignment="1">
      <alignment horizontal="center" vertical="top" wrapText="1"/>
    </xf>
    <xf numFmtId="164" fontId="4" fillId="0" borderId="0" xfId="20" applyFont="1" applyBorder="1" applyAlignment="1">
      <alignment horizontal="justify" vertical="center" wrapText="1"/>
      <protection/>
    </xf>
    <xf numFmtId="167" fontId="4" fillId="0" borderId="0" xfId="0" applyNumberFormat="1" applyFont="1" applyAlignment="1">
      <alignment horizontal="center" vertical="top" wrapText="1"/>
    </xf>
    <xf numFmtId="164" fontId="4" fillId="0" borderId="0" xfId="0" applyFont="1" applyAlignment="1">
      <alignment horizontal="justify" wrapText="1"/>
    </xf>
    <xf numFmtId="164" fontId="4" fillId="0" borderId="0" xfId="0" applyFont="1" applyFill="1" applyAlignment="1">
      <alignment horizontal="center" vertical="top" wrapText="1"/>
    </xf>
    <xf numFmtId="166" fontId="4" fillId="0" borderId="0" xfId="0" applyNumberFormat="1" applyFont="1" applyFill="1" applyAlignment="1">
      <alignment horizontal="center" vertical="top" wrapText="1"/>
    </xf>
    <xf numFmtId="164" fontId="4" fillId="0" borderId="0" xfId="0" applyFont="1" applyFill="1" applyBorder="1" applyAlignment="1">
      <alignment horizontal="center"/>
    </xf>
    <xf numFmtId="166" fontId="2" fillId="0" borderId="0" xfId="0" applyNumberFormat="1" applyFont="1" applyFill="1" applyAlignment="1">
      <alignment vertical="top" wrapText="1"/>
    </xf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4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2" fillId="0" borderId="0" xfId="0" applyFont="1" applyFill="1" applyBorder="1" applyAlignment="1">
      <alignment horizontal="center" wrapText="1"/>
    </xf>
    <xf numFmtId="164" fontId="0" fillId="0" borderId="0" xfId="0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wrapText="1"/>
    </xf>
    <xf numFmtId="164" fontId="12" fillId="0" borderId="0" xfId="0" applyFont="1" applyAlignment="1">
      <alignment/>
    </xf>
    <xf numFmtId="164" fontId="6" fillId="0" borderId="0" xfId="0" applyFont="1" applyFill="1" applyAlignment="1">
      <alignment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justify" vertical="top" wrapText="1"/>
    </xf>
    <xf numFmtId="164" fontId="7" fillId="0" borderId="0" xfId="0" applyFont="1" applyFill="1" applyAlignment="1">
      <alignment horizontal="justify" vertical="top" wrapText="1"/>
    </xf>
    <xf numFmtId="165" fontId="4" fillId="0" borderId="0" xfId="0" applyNumberFormat="1" applyFont="1" applyFill="1" applyBorder="1" applyAlignment="1">
      <alignment horizontal="right" vertical="top" wrapText="1"/>
    </xf>
    <xf numFmtId="164" fontId="10" fillId="0" borderId="0" xfId="20" applyFont="1" applyBorder="1" applyAlignment="1">
      <alignment horizontal="justify" vertical="center" wrapText="1"/>
      <protection/>
    </xf>
    <xf numFmtId="164" fontId="6" fillId="0" borderId="0" xfId="0" applyFont="1" applyFill="1" applyBorder="1" applyAlignment="1">
      <alignment horizontal="center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/>
    </xf>
    <xf numFmtId="164" fontId="6" fillId="0" borderId="0" xfId="0" applyFont="1" applyFill="1" applyAlignment="1">
      <alignment horizontal="left" vertical="top" wrapText="1"/>
    </xf>
    <xf numFmtId="164" fontId="4" fillId="0" borderId="0" xfId="0" applyFont="1" applyFill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justify" vertical="top" wrapText="1"/>
    </xf>
    <xf numFmtId="165" fontId="4" fillId="0" borderId="0" xfId="0" applyNumberFormat="1" applyFont="1" applyFill="1" applyBorder="1" applyAlignment="1">
      <alignment horizontal="justify" vertical="top" wrapText="1"/>
    </xf>
    <xf numFmtId="164" fontId="4" fillId="0" borderId="0" xfId="0" applyFont="1" applyFill="1" applyAlignment="1">
      <alignment horizontal="left" wrapText="1"/>
    </xf>
    <xf numFmtId="166" fontId="4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 horizontal="justify"/>
    </xf>
    <xf numFmtId="164" fontId="4" fillId="0" borderId="0" xfId="0" applyFont="1" applyAlignment="1">
      <alignment horizontal="left"/>
    </xf>
    <xf numFmtId="164" fontId="0" fillId="0" borderId="0" xfId="0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2" fillId="0" borderId="4" xfId="0" applyFont="1" applyBorder="1" applyAlignment="1">
      <alignment horizontal="justify" vertical="top" wrapText="1"/>
    </xf>
    <xf numFmtId="166" fontId="2" fillId="0" borderId="0" xfId="0" applyNumberFormat="1" applyFont="1" applyBorder="1" applyAlignment="1">
      <alignment horizontal="center" vertical="top" wrapText="1"/>
    </xf>
    <xf numFmtId="166" fontId="2" fillId="0" borderId="0" xfId="0" applyNumberFormat="1" applyFont="1" applyAlignment="1">
      <alignment horizontal="center" vertical="top" wrapText="1"/>
    </xf>
    <xf numFmtId="164" fontId="5" fillId="0" borderId="0" xfId="0" applyFont="1" applyBorder="1" applyAlignment="1">
      <alignment horizontal="justify" vertical="top" wrapText="1"/>
    </xf>
    <xf numFmtId="166" fontId="5" fillId="0" borderId="0" xfId="0" applyNumberFormat="1" applyFont="1" applyAlignment="1">
      <alignment horizontal="center" vertical="top" wrapText="1"/>
    </xf>
    <xf numFmtId="164" fontId="2" fillId="0" borderId="0" xfId="0" applyFont="1" applyAlignment="1">
      <alignment horizontal="left"/>
    </xf>
    <xf numFmtId="164" fontId="3" fillId="0" borderId="1" xfId="0" applyFont="1" applyBorder="1" applyAlignment="1">
      <alignment horizontal="center" wrapText="1"/>
    </xf>
    <xf numFmtId="164" fontId="13" fillId="0" borderId="0" xfId="0" applyFont="1" applyAlignment="1">
      <alignment/>
    </xf>
    <xf numFmtId="164" fontId="0" fillId="0" borderId="0" xfId="0" applyBorder="1" applyAlignment="1">
      <alignment/>
    </xf>
    <xf numFmtId="164" fontId="3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center"/>
    </xf>
    <xf numFmtId="164" fontId="2" fillId="0" borderId="4" xfId="0" applyFont="1" applyBorder="1" applyAlignment="1">
      <alignment horizontal="left" wrapText="1"/>
    </xf>
    <xf numFmtId="166" fontId="2" fillId="0" borderId="4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2" fillId="0" borderId="0" xfId="0" applyFont="1" applyAlignment="1">
      <alignment horizontal="left" wrapText="1"/>
    </xf>
    <xf numFmtId="164" fontId="4" fillId="0" borderId="0" xfId="0" applyFont="1" applyAlignment="1">
      <alignment horizontal="left" wrapText="1"/>
    </xf>
    <xf numFmtId="166" fontId="4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Приложение № 2 к проекту бюджета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H77" sqref="H77"/>
    </sheetView>
  </sheetViews>
  <sheetFormatPr defaultColWidth="9.00390625" defaultRowHeight="12.75"/>
  <cols>
    <col min="1" max="1" width="14.25390625" style="0" customWidth="1"/>
    <col min="2" max="2" width="4.75390625" style="0" customWidth="1"/>
    <col min="3" max="3" width="4.00390625" style="0" customWidth="1"/>
    <col min="4" max="4" width="6.625" style="0" customWidth="1"/>
    <col min="5" max="5" width="3.875" style="0" customWidth="1"/>
    <col min="6" max="6" width="5.75390625" style="0" customWidth="1"/>
    <col min="7" max="7" width="5.00390625" style="0" customWidth="1"/>
    <col min="8" max="8" width="42.375" style="0" customWidth="1"/>
  </cols>
  <sheetData>
    <row r="1" spans="1:8" ht="12.75">
      <c r="A1" s="1"/>
      <c r="B1" s="1"/>
      <c r="C1" s="1"/>
      <c r="D1" s="1"/>
      <c r="E1" s="1"/>
      <c r="F1" s="2"/>
      <c r="G1" s="1"/>
      <c r="H1" s="3" t="s">
        <v>0</v>
      </c>
    </row>
    <row r="2" spans="1:8" ht="12.75">
      <c r="A2" s="1"/>
      <c r="B2" s="1"/>
      <c r="C2" s="1"/>
      <c r="D2" s="4" t="s">
        <v>1</v>
      </c>
      <c r="E2" s="4"/>
      <c r="F2" s="4"/>
      <c r="G2" s="4"/>
      <c r="H2" s="4"/>
    </row>
    <row r="3" spans="1:8" ht="12.75">
      <c r="A3" s="1"/>
      <c r="B3" s="1"/>
      <c r="C3" s="1"/>
      <c r="D3" s="4" t="s">
        <v>2</v>
      </c>
      <c r="E3" s="4"/>
      <c r="F3" s="4"/>
      <c r="G3" s="4"/>
      <c r="H3" s="4"/>
    </row>
    <row r="4" spans="1:8" ht="12.75">
      <c r="A4" s="1"/>
      <c r="B4" s="1"/>
      <c r="C4" s="1"/>
      <c r="D4" s="4" t="s">
        <v>3</v>
      </c>
      <c r="E4" s="4"/>
      <c r="F4" s="4"/>
      <c r="G4" s="4"/>
      <c r="H4" s="4"/>
    </row>
    <row r="5" spans="1:8" ht="16.5" customHeight="1">
      <c r="A5" s="1"/>
      <c r="B5" s="1"/>
      <c r="C5" s="1"/>
      <c r="D5" s="4" t="s">
        <v>4</v>
      </c>
      <c r="E5" s="4"/>
      <c r="F5" s="4"/>
      <c r="G5" s="4"/>
      <c r="H5" s="4"/>
    </row>
    <row r="6" spans="1:8" ht="6" customHeight="1">
      <c r="A6" s="1"/>
      <c r="B6" s="1"/>
      <c r="C6" s="1"/>
      <c r="D6" s="1"/>
      <c r="E6" s="1"/>
      <c r="F6" s="1"/>
      <c r="G6" s="1"/>
      <c r="H6" s="5"/>
    </row>
    <row r="7" spans="1:8" ht="113.25" customHeight="1">
      <c r="A7" s="6" t="s">
        <v>5</v>
      </c>
      <c r="B7" s="6"/>
      <c r="C7" s="6"/>
      <c r="D7" s="6"/>
      <c r="E7" s="6"/>
      <c r="F7" s="6"/>
      <c r="G7" s="6"/>
      <c r="H7" s="6"/>
    </row>
    <row r="8" spans="1:8" ht="6" customHeight="1">
      <c r="A8" s="1"/>
      <c r="B8" s="1"/>
      <c r="C8" s="1"/>
      <c r="D8" s="1"/>
      <c r="E8" s="1"/>
      <c r="F8" s="1"/>
      <c r="G8" s="1"/>
      <c r="H8" s="1"/>
    </row>
    <row r="9" spans="1:8" ht="15.75" customHeight="1">
      <c r="A9" s="7" t="s">
        <v>6</v>
      </c>
      <c r="B9" s="7"/>
      <c r="C9" s="7"/>
      <c r="D9" s="7"/>
      <c r="E9" s="7"/>
      <c r="F9" s="7"/>
      <c r="G9" s="7"/>
      <c r="H9" s="8" t="s">
        <v>7</v>
      </c>
    </row>
    <row r="10" spans="1:8" ht="159.75" customHeight="1">
      <c r="A10" s="8" t="s">
        <v>8</v>
      </c>
      <c r="B10" s="9" t="s">
        <v>9</v>
      </c>
      <c r="C10" s="9"/>
      <c r="D10" s="9"/>
      <c r="E10" s="9"/>
      <c r="F10" s="9"/>
      <c r="G10" s="9"/>
      <c r="H10" s="8"/>
    </row>
    <row r="11" spans="1:8" ht="12" customHeight="1">
      <c r="A11" s="10">
        <v>1</v>
      </c>
      <c r="B11" s="9">
        <v>2</v>
      </c>
      <c r="C11" s="9"/>
      <c r="D11" s="9"/>
      <c r="E11" s="9"/>
      <c r="F11" s="9"/>
      <c r="G11" s="9"/>
      <c r="H11" s="10">
        <v>3</v>
      </c>
    </row>
    <row r="12" spans="1:8" ht="13.5" customHeight="1">
      <c r="A12" s="11"/>
      <c r="B12" s="11"/>
      <c r="C12" s="11"/>
      <c r="D12" s="11"/>
      <c r="E12" s="11"/>
      <c r="F12" s="11"/>
      <c r="G12" s="11"/>
      <c r="H12" s="12"/>
    </row>
    <row r="13" spans="1:8" ht="33" customHeight="1">
      <c r="A13" s="13" t="s">
        <v>10</v>
      </c>
      <c r="B13" s="11"/>
      <c r="C13" s="11"/>
      <c r="D13" s="11"/>
      <c r="E13" s="11"/>
      <c r="F13" s="11"/>
      <c r="G13" s="11"/>
      <c r="H13" s="14" t="s">
        <v>11</v>
      </c>
    </row>
    <row r="14" spans="1:8" ht="51" customHeight="1">
      <c r="A14" s="15" t="s">
        <v>10</v>
      </c>
      <c r="B14" s="15" t="s">
        <v>12</v>
      </c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  <c r="H14" s="12" t="s">
        <v>18</v>
      </c>
    </row>
    <row r="15" spans="1:8" ht="63.75" customHeight="1">
      <c r="A15" s="15" t="s">
        <v>10</v>
      </c>
      <c r="B15" s="15" t="s">
        <v>12</v>
      </c>
      <c r="C15" s="15" t="s">
        <v>13</v>
      </c>
      <c r="D15" s="15" t="s">
        <v>19</v>
      </c>
      <c r="E15" s="15" t="s">
        <v>15</v>
      </c>
      <c r="F15" s="15" t="s">
        <v>16</v>
      </c>
      <c r="G15" s="15" t="s">
        <v>17</v>
      </c>
      <c r="H15" s="12" t="s">
        <v>20</v>
      </c>
    </row>
    <row r="16" spans="1:8" ht="30.75" customHeight="1">
      <c r="A16" s="16" t="s">
        <v>21</v>
      </c>
      <c r="B16" s="11"/>
      <c r="C16" s="11"/>
      <c r="D16" s="11"/>
      <c r="E16" s="11"/>
      <c r="F16" s="11"/>
      <c r="G16" s="11"/>
      <c r="H16" s="14" t="s">
        <v>22</v>
      </c>
    </row>
    <row r="17" spans="1:8" ht="93" customHeight="1">
      <c r="A17" s="17" t="s">
        <v>21</v>
      </c>
      <c r="B17" s="17" t="s">
        <v>12</v>
      </c>
      <c r="C17" s="17" t="s">
        <v>13</v>
      </c>
      <c r="D17" s="17" t="s">
        <v>23</v>
      </c>
      <c r="E17" s="17" t="s">
        <v>24</v>
      </c>
      <c r="F17" s="17" t="s">
        <v>16</v>
      </c>
      <c r="G17" s="17" t="s">
        <v>17</v>
      </c>
      <c r="H17" s="12" t="s">
        <v>25</v>
      </c>
    </row>
    <row r="18" spans="1:8" ht="33" customHeight="1">
      <c r="A18" s="16" t="s">
        <v>26</v>
      </c>
      <c r="B18" s="17"/>
      <c r="C18" s="17"/>
      <c r="D18" s="17"/>
      <c r="E18" s="17"/>
      <c r="F18" s="17"/>
      <c r="G18" s="17"/>
      <c r="H18" s="14" t="s">
        <v>27</v>
      </c>
    </row>
    <row r="19" spans="1:8" ht="12.75">
      <c r="A19" s="17" t="s">
        <v>26</v>
      </c>
      <c r="B19" s="17" t="s">
        <v>12</v>
      </c>
      <c r="C19" s="17" t="s">
        <v>13</v>
      </c>
      <c r="D19" s="17" t="s">
        <v>28</v>
      </c>
      <c r="E19" s="17" t="s">
        <v>15</v>
      </c>
      <c r="F19" s="17" t="s">
        <v>16</v>
      </c>
      <c r="G19" s="17" t="s">
        <v>17</v>
      </c>
      <c r="H19" s="12" t="s">
        <v>29</v>
      </c>
    </row>
    <row r="20" spans="1:8" ht="30.75" customHeight="1">
      <c r="A20" s="16" t="s">
        <v>30</v>
      </c>
      <c r="B20" s="17"/>
      <c r="C20" s="17"/>
      <c r="D20" s="17"/>
      <c r="E20" s="17"/>
      <c r="F20" s="17"/>
      <c r="G20" s="17"/>
      <c r="H20" s="14" t="s">
        <v>31</v>
      </c>
    </row>
    <row r="21" spans="1:8" ht="194.25" customHeight="1">
      <c r="A21" s="17" t="s">
        <v>30</v>
      </c>
      <c r="B21" s="17" t="s">
        <v>12</v>
      </c>
      <c r="C21" s="17" t="s">
        <v>32</v>
      </c>
      <c r="D21" s="17" t="s">
        <v>33</v>
      </c>
      <c r="E21" s="17" t="s">
        <v>15</v>
      </c>
      <c r="F21" s="17" t="s">
        <v>16</v>
      </c>
      <c r="G21" s="17" t="s">
        <v>34</v>
      </c>
      <c r="H21" s="12" t="s">
        <v>35</v>
      </c>
    </row>
    <row r="22" spans="1:8" ht="124.5" customHeight="1">
      <c r="A22" s="17" t="s">
        <v>30</v>
      </c>
      <c r="B22" s="17" t="s">
        <v>12</v>
      </c>
      <c r="C22" s="17" t="s">
        <v>36</v>
      </c>
      <c r="D22" s="17" t="s">
        <v>37</v>
      </c>
      <c r="E22" s="17" t="s">
        <v>15</v>
      </c>
      <c r="F22" s="17" t="s">
        <v>16</v>
      </c>
      <c r="G22" s="17" t="s">
        <v>38</v>
      </c>
      <c r="H22" s="12" t="s">
        <v>39</v>
      </c>
    </row>
    <row r="23" spans="1:8" ht="83.25" customHeight="1">
      <c r="A23" s="17" t="s">
        <v>30</v>
      </c>
      <c r="B23" s="17" t="s">
        <v>12</v>
      </c>
      <c r="C23" s="17" t="s">
        <v>13</v>
      </c>
      <c r="D23" s="17" t="s">
        <v>23</v>
      </c>
      <c r="E23" s="17" t="s">
        <v>24</v>
      </c>
      <c r="F23" s="17" t="s">
        <v>16</v>
      </c>
      <c r="G23" s="17" t="s">
        <v>17</v>
      </c>
      <c r="H23" s="12" t="s">
        <v>25</v>
      </c>
    </row>
    <row r="24" spans="1:8" ht="30.75" customHeight="1">
      <c r="A24" s="16" t="s">
        <v>40</v>
      </c>
      <c r="B24" s="17"/>
      <c r="C24" s="17"/>
      <c r="D24" s="17"/>
      <c r="E24" s="17"/>
      <c r="F24" s="17"/>
      <c r="G24" s="17"/>
      <c r="H24" s="14" t="s">
        <v>41</v>
      </c>
    </row>
    <row r="25" spans="1:8" ht="47.25" customHeight="1">
      <c r="A25" s="17" t="s">
        <v>40</v>
      </c>
      <c r="B25" s="17" t="s">
        <v>12</v>
      </c>
      <c r="C25" s="17" t="s">
        <v>13</v>
      </c>
      <c r="D25" s="17" t="s">
        <v>42</v>
      </c>
      <c r="E25" s="17" t="s">
        <v>43</v>
      </c>
      <c r="F25" s="17" t="s">
        <v>16</v>
      </c>
      <c r="G25" s="17" t="s">
        <v>17</v>
      </c>
      <c r="H25" s="12" t="s">
        <v>44</v>
      </c>
    </row>
    <row r="26" spans="1:8" ht="62.25" customHeight="1">
      <c r="A26" s="17" t="s">
        <v>40</v>
      </c>
      <c r="B26" s="17" t="s">
        <v>12</v>
      </c>
      <c r="C26" s="17" t="s">
        <v>13</v>
      </c>
      <c r="D26" s="17" t="s">
        <v>45</v>
      </c>
      <c r="E26" s="17" t="s">
        <v>43</v>
      </c>
      <c r="F26" s="17" t="s">
        <v>16</v>
      </c>
      <c r="G26" s="17" t="s">
        <v>17</v>
      </c>
      <c r="H26" s="12" t="s">
        <v>46</v>
      </c>
    </row>
    <row r="27" spans="1:8" ht="63" customHeight="1">
      <c r="A27" s="17" t="s">
        <v>40</v>
      </c>
      <c r="B27" s="17" t="s">
        <v>12</v>
      </c>
      <c r="C27" s="17" t="s">
        <v>13</v>
      </c>
      <c r="D27" s="17" t="s">
        <v>47</v>
      </c>
      <c r="E27" s="17" t="s">
        <v>43</v>
      </c>
      <c r="F27" s="17" t="s">
        <v>16</v>
      </c>
      <c r="G27" s="17" t="s">
        <v>17</v>
      </c>
      <c r="H27" s="12" t="s">
        <v>48</v>
      </c>
    </row>
    <row r="28" spans="1:8" ht="46.5" customHeight="1">
      <c r="A28" s="17" t="s">
        <v>40</v>
      </c>
      <c r="B28" s="17" t="s">
        <v>12</v>
      </c>
      <c r="C28" s="17" t="s">
        <v>13</v>
      </c>
      <c r="D28" s="17" t="s">
        <v>49</v>
      </c>
      <c r="E28" s="17" t="s">
        <v>43</v>
      </c>
      <c r="F28" s="17" t="s">
        <v>16</v>
      </c>
      <c r="G28" s="17" t="s">
        <v>17</v>
      </c>
      <c r="H28" s="12" t="s">
        <v>50</v>
      </c>
    </row>
    <row r="29" spans="1:8" ht="49.5" customHeight="1">
      <c r="A29" s="17" t="s">
        <v>40</v>
      </c>
      <c r="B29" s="17" t="s">
        <v>12</v>
      </c>
      <c r="C29" s="17" t="s">
        <v>13</v>
      </c>
      <c r="D29" s="17" t="s">
        <v>51</v>
      </c>
      <c r="E29" s="17" t="s">
        <v>43</v>
      </c>
      <c r="F29" s="17" t="s">
        <v>16</v>
      </c>
      <c r="G29" s="17" t="s">
        <v>17</v>
      </c>
      <c r="H29" s="12" t="s">
        <v>52</v>
      </c>
    </row>
    <row r="30" spans="1:8" ht="33" customHeight="1">
      <c r="A30" s="17" t="s">
        <v>40</v>
      </c>
      <c r="B30" s="17" t="s">
        <v>12</v>
      </c>
      <c r="C30" s="17" t="s">
        <v>13</v>
      </c>
      <c r="D30" s="17" t="s">
        <v>53</v>
      </c>
      <c r="E30" s="17" t="s">
        <v>43</v>
      </c>
      <c r="F30" s="17" t="s">
        <v>16</v>
      </c>
      <c r="G30" s="17" t="s">
        <v>17</v>
      </c>
      <c r="H30" s="12" t="s">
        <v>54</v>
      </c>
    </row>
    <row r="31" spans="1:8" ht="61.5" customHeight="1">
      <c r="A31" s="17" t="s">
        <v>40</v>
      </c>
      <c r="B31" s="17" t="s">
        <v>12</v>
      </c>
      <c r="C31" s="17" t="s">
        <v>13</v>
      </c>
      <c r="D31" s="17" t="s">
        <v>55</v>
      </c>
      <c r="E31" s="17" t="s">
        <v>15</v>
      </c>
      <c r="F31" s="17" t="s">
        <v>16</v>
      </c>
      <c r="G31" s="17" t="s">
        <v>17</v>
      </c>
      <c r="H31" s="12" t="s">
        <v>56</v>
      </c>
    </row>
    <row r="32" spans="1:8" ht="65.25" customHeight="1">
      <c r="A32" s="17" t="s">
        <v>40</v>
      </c>
      <c r="B32" s="17" t="s">
        <v>12</v>
      </c>
      <c r="C32" s="17" t="s">
        <v>13</v>
      </c>
      <c r="D32" s="17" t="s">
        <v>19</v>
      </c>
      <c r="E32" s="17" t="s">
        <v>15</v>
      </c>
      <c r="F32" s="17" t="s">
        <v>16</v>
      </c>
      <c r="G32" s="17" t="s">
        <v>17</v>
      </c>
      <c r="H32" s="12" t="s">
        <v>57</v>
      </c>
    </row>
    <row r="33" spans="1:8" ht="33.75" customHeight="1">
      <c r="A33" s="16" t="s">
        <v>58</v>
      </c>
      <c r="B33" s="17"/>
      <c r="C33" s="17"/>
      <c r="D33" s="17"/>
      <c r="E33" s="17"/>
      <c r="F33" s="17"/>
      <c r="G33" s="17"/>
      <c r="H33" s="14" t="s">
        <v>59</v>
      </c>
    </row>
    <row r="34" spans="1:8" ht="128.25" customHeight="1">
      <c r="A34" s="17" t="s">
        <v>58</v>
      </c>
      <c r="B34" s="17" t="s">
        <v>12</v>
      </c>
      <c r="C34" s="17" t="s">
        <v>32</v>
      </c>
      <c r="D34" s="17" t="s">
        <v>60</v>
      </c>
      <c r="E34" s="17" t="s">
        <v>15</v>
      </c>
      <c r="F34" s="17" t="s">
        <v>16</v>
      </c>
      <c r="G34" s="17" t="s">
        <v>34</v>
      </c>
      <c r="H34" s="18" t="s">
        <v>61</v>
      </c>
    </row>
    <row r="35" spans="1:8" ht="63" customHeight="1">
      <c r="A35" s="17" t="s">
        <v>58</v>
      </c>
      <c r="B35" s="17" t="s">
        <v>12</v>
      </c>
      <c r="C35" s="17" t="s">
        <v>36</v>
      </c>
      <c r="D35" s="17" t="s">
        <v>62</v>
      </c>
      <c r="E35" s="17" t="s">
        <v>15</v>
      </c>
      <c r="F35" s="17" t="s">
        <v>16</v>
      </c>
      <c r="G35" s="17" t="s">
        <v>38</v>
      </c>
      <c r="H35" s="12" t="s">
        <v>63</v>
      </c>
    </row>
    <row r="36" spans="1:8" ht="129.75" customHeight="1">
      <c r="A36" s="17" t="s">
        <v>58</v>
      </c>
      <c r="B36" s="17" t="s">
        <v>12</v>
      </c>
      <c r="C36" s="17" t="s">
        <v>36</v>
      </c>
      <c r="D36" s="17" t="s">
        <v>37</v>
      </c>
      <c r="E36" s="17" t="s">
        <v>15</v>
      </c>
      <c r="F36" s="17" t="s">
        <v>16</v>
      </c>
      <c r="G36" s="17" t="s">
        <v>38</v>
      </c>
      <c r="H36" s="12" t="s">
        <v>64</v>
      </c>
    </row>
    <row r="37" spans="1:8" ht="7.5" customHeight="1" hidden="1">
      <c r="A37" s="11"/>
      <c r="B37" s="11"/>
      <c r="C37" s="11"/>
      <c r="D37" s="11"/>
      <c r="E37" s="11"/>
      <c r="F37" s="11"/>
      <c r="G37" s="11"/>
      <c r="H37" s="12"/>
    </row>
    <row r="38" spans="1:8" ht="48.75" customHeight="1">
      <c r="A38" s="19" t="s">
        <v>65</v>
      </c>
      <c r="B38" s="19"/>
      <c r="C38" s="19"/>
      <c r="D38" s="19"/>
      <c r="E38" s="19"/>
      <c r="F38" s="19"/>
      <c r="G38" s="19"/>
      <c r="H38" s="14" t="s">
        <v>66</v>
      </c>
    </row>
    <row r="39" spans="1:8" ht="46.5" customHeight="1">
      <c r="A39" s="20" t="s">
        <v>65</v>
      </c>
      <c r="B39" s="20" t="s">
        <v>43</v>
      </c>
      <c r="C39" s="20" t="s">
        <v>24</v>
      </c>
      <c r="D39" s="20" t="s">
        <v>16</v>
      </c>
      <c r="E39" s="20" t="s">
        <v>15</v>
      </c>
      <c r="F39" s="20" t="s">
        <v>16</v>
      </c>
      <c r="G39" s="20" t="s">
        <v>67</v>
      </c>
      <c r="H39" s="12" t="s">
        <v>68</v>
      </c>
    </row>
    <row r="40" spans="1:8" ht="48" customHeight="1">
      <c r="A40" s="20" t="s">
        <v>65</v>
      </c>
      <c r="B40" s="20" t="s">
        <v>43</v>
      </c>
      <c r="C40" s="20" t="s">
        <v>24</v>
      </c>
      <c r="D40" s="20" t="s">
        <v>16</v>
      </c>
      <c r="E40" s="20" t="s">
        <v>15</v>
      </c>
      <c r="F40" s="20" t="s">
        <v>16</v>
      </c>
      <c r="G40" s="20" t="s">
        <v>69</v>
      </c>
      <c r="H40" s="12" t="s">
        <v>70</v>
      </c>
    </row>
    <row r="41" spans="1:8" ht="64.5" customHeight="1">
      <c r="A41" s="20" t="s">
        <v>65</v>
      </c>
      <c r="B41" s="20" t="s">
        <v>43</v>
      </c>
      <c r="C41" s="20" t="s">
        <v>71</v>
      </c>
      <c r="D41" s="20" t="s">
        <v>72</v>
      </c>
      <c r="E41" s="20" t="s">
        <v>15</v>
      </c>
      <c r="F41" s="20" t="s">
        <v>16</v>
      </c>
      <c r="G41" s="20" t="s">
        <v>67</v>
      </c>
      <c r="H41" s="12" t="s">
        <v>73</v>
      </c>
    </row>
    <row r="42" spans="1:8" ht="63.75" customHeight="1">
      <c r="A42" s="20" t="s">
        <v>65</v>
      </c>
      <c r="B42" s="20" t="s">
        <v>43</v>
      </c>
      <c r="C42" s="20" t="s">
        <v>71</v>
      </c>
      <c r="D42" s="20" t="s">
        <v>72</v>
      </c>
      <c r="E42" s="20" t="s">
        <v>15</v>
      </c>
      <c r="F42" s="20" t="s">
        <v>16</v>
      </c>
      <c r="G42" s="20" t="s">
        <v>69</v>
      </c>
      <c r="H42" s="12" t="s">
        <v>74</v>
      </c>
    </row>
    <row r="43" spans="1:8" ht="30" customHeight="1">
      <c r="A43" s="20" t="s">
        <v>65</v>
      </c>
      <c r="B43" s="20" t="s">
        <v>43</v>
      </c>
      <c r="C43" s="20" t="s">
        <v>75</v>
      </c>
      <c r="D43" s="20" t="s">
        <v>76</v>
      </c>
      <c r="E43" s="20" t="s">
        <v>15</v>
      </c>
      <c r="F43" s="20" t="s">
        <v>16</v>
      </c>
      <c r="G43" s="20" t="s">
        <v>77</v>
      </c>
      <c r="H43" s="12" t="s">
        <v>78</v>
      </c>
    </row>
    <row r="44" spans="1:8" ht="31.5" customHeight="1">
      <c r="A44" s="20" t="s">
        <v>65</v>
      </c>
      <c r="B44" s="20" t="s">
        <v>43</v>
      </c>
      <c r="C44" s="20" t="s">
        <v>75</v>
      </c>
      <c r="D44" s="20" t="s">
        <v>76</v>
      </c>
      <c r="E44" s="20" t="s">
        <v>15</v>
      </c>
      <c r="F44" s="20" t="s">
        <v>16</v>
      </c>
      <c r="G44" s="20" t="s">
        <v>79</v>
      </c>
      <c r="H44" s="12" t="s">
        <v>80</v>
      </c>
    </row>
    <row r="45" spans="1:8" ht="45.75" customHeight="1">
      <c r="A45" s="20" t="s">
        <v>65</v>
      </c>
      <c r="B45" s="20" t="s">
        <v>43</v>
      </c>
      <c r="C45" s="20" t="s">
        <v>81</v>
      </c>
      <c r="D45" s="20" t="s">
        <v>72</v>
      </c>
      <c r="E45" s="20" t="s">
        <v>15</v>
      </c>
      <c r="F45" s="20" t="s">
        <v>16</v>
      </c>
      <c r="G45" s="20" t="s">
        <v>82</v>
      </c>
      <c r="H45" s="12" t="s">
        <v>83</v>
      </c>
    </row>
    <row r="46" spans="1:8" ht="156" customHeight="1">
      <c r="A46" s="20" t="s">
        <v>65</v>
      </c>
      <c r="B46" s="20" t="s">
        <v>43</v>
      </c>
      <c r="C46" s="20" t="s">
        <v>81</v>
      </c>
      <c r="D46" s="20" t="s">
        <v>84</v>
      </c>
      <c r="E46" s="20" t="s">
        <v>15</v>
      </c>
      <c r="F46" s="20" t="s">
        <v>16</v>
      </c>
      <c r="G46" s="20" t="s">
        <v>85</v>
      </c>
      <c r="H46" s="12" t="s">
        <v>86</v>
      </c>
    </row>
    <row r="47" spans="1:8" ht="80.25" customHeight="1">
      <c r="A47" s="20" t="s">
        <v>65</v>
      </c>
      <c r="B47" s="20" t="s">
        <v>12</v>
      </c>
      <c r="C47" s="20" t="s">
        <v>32</v>
      </c>
      <c r="D47" s="20" t="s">
        <v>87</v>
      </c>
      <c r="E47" s="20" t="s">
        <v>15</v>
      </c>
      <c r="F47" s="20" t="s">
        <v>16</v>
      </c>
      <c r="G47" s="20" t="s">
        <v>34</v>
      </c>
      <c r="H47" s="21" t="s">
        <v>88</v>
      </c>
    </row>
    <row r="48" spans="1:8" ht="30.75" customHeight="1">
      <c r="A48" s="20" t="s">
        <v>65</v>
      </c>
      <c r="B48" s="20" t="s">
        <v>12</v>
      </c>
      <c r="C48" s="20" t="s">
        <v>32</v>
      </c>
      <c r="D48" s="20" t="s">
        <v>89</v>
      </c>
      <c r="E48" s="20" t="s">
        <v>15</v>
      </c>
      <c r="F48" s="20" t="s">
        <v>16</v>
      </c>
      <c r="G48" s="20" t="s">
        <v>34</v>
      </c>
      <c r="H48" s="12" t="s">
        <v>90</v>
      </c>
    </row>
    <row r="49" spans="1:8" ht="61.5" customHeight="1">
      <c r="A49" s="20" t="s">
        <v>65</v>
      </c>
      <c r="B49" s="20" t="s">
        <v>12</v>
      </c>
      <c r="C49" s="20" t="s">
        <v>32</v>
      </c>
      <c r="D49" s="20" t="s">
        <v>91</v>
      </c>
      <c r="E49" s="20" t="s">
        <v>15</v>
      </c>
      <c r="F49" s="20" t="s">
        <v>16</v>
      </c>
      <c r="G49" s="20" t="s">
        <v>34</v>
      </c>
      <c r="H49" s="12" t="s">
        <v>92</v>
      </c>
    </row>
    <row r="50" spans="1:8" ht="95.25" customHeight="1">
      <c r="A50" s="20" t="s">
        <v>65</v>
      </c>
      <c r="B50" s="20" t="s">
        <v>12</v>
      </c>
      <c r="C50" s="20" t="s">
        <v>32</v>
      </c>
      <c r="D50" s="20" t="s">
        <v>93</v>
      </c>
      <c r="E50" s="20" t="s">
        <v>15</v>
      </c>
      <c r="F50" s="20" t="s">
        <v>16</v>
      </c>
      <c r="G50" s="20" t="s">
        <v>34</v>
      </c>
      <c r="H50" s="12" t="s">
        <v>94</v>
      </c>
    </row>
    <row r="51" spans="1:8" ht="95.25" customHeight="1">
      <c r="A51" s="20" t="s">
        <v>65</v>
      </c>
      <c r="B51" s="20" t="s">
        <v>12</v>
      </c>
      <c r="C51" s="20" t="s">
        <v>32</v>
      </c>
      <c r="D51" s="20" t="s">
        <v>93</v>
      </c>
      <c r="E51" s="20" t="s">
        <v>15</v>
      </c>
      <c r="F51" s="20" t="s">
        <v>95</v>
      </c>
      <c r="G51" s="20" t="s">
        <v>34</v>
      </c>
      <c r="H51" s="12" t="s">
        <v>96</v>
      </c>
    </row>
    <row r="52" spans="1:8" ht="96" customHeight="1">
      <c r="A52" s="20" t="s">
        <v>65</v>
      </c>
      <c r="B52" s="20" t="s">
        <v>12</v>
      </c>
      <c r="C52" s="20" t="s">
        <v>32</v>
      </c>
      <c r="D52" s="20" t="s">
        <v>93</v>
      </c>
      <c r="E52" s="20" t="s">
        <v>15</v>
      </c>
      <c r="F52" s="20" t="s">
        <v>97</v>
      </c>
      <c r="G52" s="20" t="s">
        <v>34</v>
      </c>
      <c r="H52" s="12" t="s">
        <v>96</v>
      </c>
    </row>
    <row r="53" spans="1:8" ht="80.25" customHeight="1">
      <c r="A53" s="20" t="s">
        <v>65</v>
      </c>
      <c r="B53" s="20" t="s">
        <v>12</v>
      </c>
      <c r="C53" s="20" t="s">
        <v>32</v>
      </c>
      <c r="D53" s="20" t="s">
        <v>98</v>
      </c>
      <c r="E53" s="20" t="s">
        <v>15</v>
      </c>
      <c r="F53" s="20" t="s">
        <v>16</v>
      </c>
      <c r="G53" s="20" t="s">
        <v>34</v>
      </c>
      <c r="H53" s="12" t="s">
        <v>99</v>
      </c>
    </row>
    <row r="54" spans="1:8" ht="126.75" customHeight="1">
      <c r="A54" s="20" t="s">
        <v>65</v>
      </c>
      <c r="B54" s="20" t="s">
        <v>12</v>
      </c>
      <c r="C54" s="20" t="s">
        <v>32</v>
      </c>
      <c r="D54" s="20" t="s">
        <v>100</v>
      </c>
      <c r="E54" s="20" t="s">
        <v>15</v>
      </c>
      <c r="F54" s="20" t="s">
        <v>16</v>
      </c>
      <c r="G54" s="20" t="s">
        <v>34</v>
      </c>
      <c r="H54" s="18" t="s">
        <v>101</v>
      </c>
    </row>
    <row r="55" spans="1:8" ht="48" customHeight="1">
      <c r="A55" s="20" t="s">
        <v>65</v>
      </c>
      <c r="B55" s="20" t="s">
        <v>12</v>
      </c>
      <c r="C55" s="20" t="s">
        <v>32</v>
      </c>
      <c r="D55" s="20" t="s">
        <v>102</v>
      </c>
      <c r="E55" s="20" t="s">
        <v>15</v>
      </c>
      <c r="F55" s="20" t="s">
        <v>16</v>
      </c>
      <c r="G55" s="20" t="s">
        <v>34</v>
      </c>
      <c r="H55" s="12" t="s">
        <v>103</v>
      </c>
    </row>
    <row r="56" spans="1:8" ht="112.5" customHeight="1">
      <c r="A56" s="20" t="s">
        <v>65</v>
      </c>
      <c r="B56" s="20" t="s">
        <v>12</v>
      </c>
      <c r="C56" s="20" t="s">
        <v>32</v>
      </c>
      <c r="D56" s="20" t="s">
        <v>104</v>
      </c>
      <c r="E56" s="20" t="s">
        <v>15</v>
      </c>
      <c r="F56" s="20" t="s">
        <v>16</v>
      </c>
      <c r="G56" s="20" t="s">
        <v>34</v>
      </c>
      <c r="H56" s="12" t="s">
        <v>105</v>
      </c>
    </row>
    <row r="57" spans="1:8" ht="46.5" customHeight="1">
      <c r="A57" s="20" t="s">
        <v>65</v>
      </c>
      <c r="B57" s="20" t="s">
        <v>12</v>
      </c>
      <c r="C57" s="20" t="s">
        <v>106</v>
      </c>
      <c r="D57" s="20" t="s">
        <v>107</v>
      </c>
      <c r="E57" s="20" t="s">
        <v>15</v>
      </c>
      <c r="F57" s="20" t="s">
        <v>16</v>
      </c>
      <c r="G57" s="20" t="s">
        <v>108</v>
      </c>
      <c r="H57" s="12" t="s">
        <v>109</v>
      </c>
    </row>
    <row r="58" spans="1:8" ht="46.5" customHeight="1">
      <c r="A58" s="20" t="s">
        <v>65</v>
      </c>
      <c r="B58" s="20" t="s">
        <v>12</v>
      </c>
      <c r="C58" s="20" t="s">
        <v>106</v>
      </c>
      <c r="D58" s="20" t="s">
        <v>110</v>
      </c>
      <c r="E58" s="20" t="s">
        <v>15</v>
      </c>
      <c r="F58" s="20" t="s">
        <v>16</v>
      </c>
      <c r="G58" s="20" t="s">
        <v>108</v>
      </c>
      <c r="H58" s="12" t="s">
        <v>111</v>
      </c>
    </row>
    <row r="59" spans="1:8" ht="33" customHeight="1">
      <c r="A59" s="20" t="s">
        <v>65</v>
      </c>
      <c r="B59" s="20" t="s">
        <v>12</v>
      </c>
      <c r="C59" s="20" t="s">
        <v>106</v>
      </c>
      <c r="D59" s="20" t="s">
        <v>112</v>
      </c>
      <c r="E59" s="20" t="s">
        <v>15</v>
      </c>
      <c r="F59" s="20" t="s">
        <v>16</v>
      </c>
      <c r="G59" s="20" t="s">
        <v>108</v>
      </c>
      <c r="H59" s="12" t="s">
        <v>113</v>
      </c>
    </row>
    <row r="60" spans="1:8" ht="33" customHeight="1">
      <c r="A60" s="20" t="s">
        <v>65</v>
      </c>
      <c r="B60" s="20" t="s">
        <v>12</v>
      </c>
      <c r="C60" s="20" t="s">
        <v>36</v>
      </c>
      <c r="D60" s="20" t="s">
        <v>87</v>
      </c>
      <c r="E60" s="20" t="s">
        <v>15</v>
      </c>
      <c r="F60" s="20" t="s">
        <v>16</v>
      </c>
      <c r="G60" s="20" t="s">
        <v>114</v>
      </c>
      <c r="H60" s="12" t="s">
        <v>115</v>
      </c>
    </row>
    <row r="61" spans="1:8" ht="141.75" customHeight="1">
      <c r="A61" s="20" t="s">
        <v>65</v>
      </c>
      <c r="B61" s="22">
        <v>1</v>
      </c>
      <c r="C61" s="22">
        <v>14</v>
      </c>
      <c r="D61" s="20" t="s">
        <v>116</v>
      </c>
      <c r="E61" s="22">
        <v>10</v>
      </c>
      <c r="F61" s="20" t="s">
        <v>16</v>
      </c>
      <c r="G61" s="22">
        <v>410</v>
      </c>
      <c r="H61" s="18" t="s">
        <v>117</v>
      </c>
    </row>
    <row r="62" spans="1:8" ht="128.25" customHeight="1">
      <c r="A62" s="20" t="s">
        <v>65</v>
      </c>
      <c r="B62" s="22">
        <v>1</v>
      </c>
      <c r="C62" s="22">
        <v>14</v>
      </c>
      <c r="D62" s="20" t="s">
        <v>118</v>
      </c>
      <c r="E62" s="22">
        <v>10</v>
      </c>
      <c r="F62" s="20" t="s">
        <v>16</v>
      </c>
      <c r="G62" s="22">
        <v>410</v>
      </c>
      <c r="H62" s="18" t="s">
        <v>119</v>
      </c>
    </row>
    <row r="63" spans="1:8" ht="144" customHeight="1">
      <c r="A63" s="20" t="s">
        <v>65</v>
      </c>
      <c r="B63" s="22">
        <v>1</v>
      </c>
      <c r="C63" s="22">
        <v>14</v>
      </c>
      <c r="D63" s="20" t="s">
        <v>120</v>
      </c>
      <c r="E63" s="22">
        <v>10</v>
      </c>
      <c r="F63" s="20" t="s">
        <v>16</v>
      </c>
      <c r="G63" s="22">
        <v>410</v>
      </c>
      <c r="H63" s="18" t="s">
        <v>121</v>
      </c>
    </row>
    <row r="64" spans="1:8" ht="80.25" customHeight="1">
      <c r="A64" s="20" t="s">
        <v>65</v>
      </c>
      <c r="B64" s="22">
        <v>1</v>
      </c>
      <c r="C64" s="20" t="s">
        <v>36</v>
      </c>
      <c r="D64" s="20" t="s">
        <v>122</v>
      </c>
      <c r="E64" s="22">
        <v>10</v>
      </c>
      <c r="F64" s="20" t="s">
        <v>16</v>
      </c>
      <c r="G64" s="22">
        <v>410</v>
      </c>
      <c r="H64" s="12" t="s">
        <v>123</v>
      </c>
    </row>
    <row r="65" spans="1:8" ht="46.5" customHeight="1">
      <c r="A65" s="20" t="s">
        <v>65</v>
      </c>
      <c r="B65" s="22">
        <v>1</v>
      </c>
      <c r="C65" s="20" t="s">
        <v>36</v>
      </c>
      <c r="D65" s="20" t="s">
        <v>124</v>
      </c>
      <c r="E65" s="22">
        <v>10</v>
      </c>
      <c r="F65" s="20" t="s">
        <v>16</v>
      </c>
      <c r="G65" s="22">
        <v>420</v>
      </c>
      <c r="H65" s="12" t="s">
        <v>125</v>
      </c>
    </row>
    <row r="66" spans="1:8" ht="79.5" customHeight="1">
      <c r="A66" s="20" t="s">
        <v>65</v>
      </c>
      <c r="B66" s="22">
        <v>1</v>
      </c>
      <c r="C66" s="20" t="s">
        <v>36</v>
      </c>
      <c r="D66" s="20" t="s">
        <v>126</v>
      </c>
      <c r="E66" s="22">
        <v>10</v>
      </c>
      <c r="F66" s="20" t="s">
        <v>16</v>
      </c>
      <c r="G66" s="22">
        <v>430</v>
      </c>
      <c r="H66" s="12" t="s">
        <v>127</v>
      </c>
    </row>
    <row r="67" spans="1:8" ht="62.25" customHeight="1">
      <c r="A67" s="20" t="s">
        <v>65</v>
      </c>
      <c r="B67" s="20" t="s">
        <v>12</v>
      </c>
      <c r="C67" s="20" t="s">
        <v>128</v>
      </c>
      <c r="D67" s="20" t="s">
        <v>116</v>
      </c>
      <c r="E67" s="22">
        <v>10</v>
      </c>
      <c r="F67" s="20" t="s">
        <v>16</v>
      </c>
      <c r="G67" s="22">
        <v>140</v>
      </c>
      <c r="H67" s="12" t="s">
        <v>129</v>
      </c>
    </row>
    <row r="68" spans="1:8" ht="46.5" customHeight="1">
      <c r="A68" s="20" t="s">
        <v>65</v>
      </c>
      <c r="B68" s="20" t="s">
        <v>12</v>
      </c>
      <c r="C68" s="20" t="s">
        <v>13</v>
      </c>
      <c r="D68" s="20" t="s">
        <v>14</v>
      </c>
      <c r="E68" s="22">
        <v>10</v>
      </c>
      <c r="F68" s="20" t="s">
        <v>16</v>
      </c>
      <c r="G68" s="22">
        <v>140</v>
      </c>
      <c r="H68" s="12" t="s">
        <v>18</v>
      </c>
    </row>
    <row r="69" spans="1:8" ht="68.25" customHeight="1">
      <c r="A69" s="20" t="s">
        <v>65</v>
      </c>
      <c r="B69" s="20" t="s">
        <v>12</v>
      </c>
      <c r="C69" s="20" t="s">
        <v>13</v>
      </c>
      <c r="D69" s="20" t="s">
        <v>130</v>
      </c>
      <c r="E69" s="22">
        <v>10</v>
      </c>
      <c r="F69" s="20" t="s">
        <v>16</v>
      </c>
      <c r="G69" s="22">
        <v>140</v>
      </c>
      <c r="H69" s="12" t="s">
        <v>131</v>
      </c>
    </row>
    <row r="70" spans="1:8" ht="78" customHeight="1">
      <c r="A70" s="20" t="s">
        <v>65</v>
      </c>
      <c r="B70" s="20" t="s">
        <v>12</v>
      </c>
      <c r="C70" s="20" t="s">
        <v>13</v>
      </c>
      <c r="D70" s="20" t="s">
        <v>132</v>
      </c>
      <c r="E70" s="22">
        <v>10</v>
      </c>
      <c r="F70" s="20" t="s">
        <v>16</v>
      </c>
      <c r="G70" s="22">
        <v>140</v>
      </c>
      <c r="H70" s="12" t="s">
        <v>133</v>
      </c>
    </row>
    <row r="71" spans="1:8" ht="79.5" customHeight="1">
      <c r="A71" s="20" t="s">
        <v>65</v>
      </c>
      <c r="B71" s="20" t="s">
        <v>12</v>
      </c>
      <c r="C71" s="20" t="s">
        <v>13</v>
      </c>
      <c r="D71" s="20" t="s">
        <v>28</v>
      </c>
      <c r="E71" s="22">
        <v>10</v>
      </c>
      <c r="F71" s="20" t="s">
        <v>16</v>
      </c>
      <c r="G71" s="22">
        <v>140</v>
      </c>
      <c r="H71" s="12" t="s">
        <v>134</v>
      </c>
    </row>
    <row r="72" spans="1:8" ht="94.5" customHeight="1">
      <c r="A72" s="20" t="s">
        <v>65</v>
      </c>
      <c r="B72" s="20" t="s">
        <v>12</v>
      </c>
      <c r="C72" s="20" t="s">
        <v>13</v>
      </c>
      <c r="D72" s="20" t="s">
        <v>135</v>
      </c>
      <c r="E72" s="22">
        <v>10</v>
      </c>
      <c r="F72" s="20" t="s">
        <v>16</v>
      </c>
      <c r="G72" s="22">
        <v>140</v>
      </c>
      <c r="H72" s="12" t="s">
        <v>136</v>
      </c>
    </row>
    <row r="73" spans="1:8" ht="61.5" customHeight="1">
      <c r="A73" s="20" t="s">
        <v>65</v>
      </c>
      <c r="B73" s="20" t="s">
        <v>12</v>
      </c>
      <c r="C73" s="20" t="s">
        <v>13</v>
      </c>
      <c r="D73" s="20" t="s">
        <v>137</v>
      </c>
      <c r="E73" s="22">
        <v>10</v>
      </c>
      <c r="F73" s="20" t="s">
        <v>16</v>
      </c>
      <c r="G73" s="22">
        <v>140</v>
      </c>
      <c r="H73" s="12" t="s">
        <v>138</v>
      </c>
    </row>
    <row r="74" spans="1:8" ht="32.25" customHeight="1">
      <c r="A74" s="20" t="s">
        <v>65</v>
      </c>
      <c r="B74" s="20" t="s">
        <v>12</v>
      </c>
      <c r="C74" s="20" t="s">
        <v>139</v>
      </c>
      <c r="D74" s="20" t="s">
        <v>87</v>
      </c>
      <c r="E74" s="22">
        <v>10</v>
      </c>
      <c r="F74" s="20" t="s">
        <v>16</v>
      </c>
      <c r="G74" s="22">
        <v>180</v>
      </c>
      <c r="H74" s="12" t="s">
        <v>140</v>
      </c>
    </row>
    <row r="75" spans="1:8" ht="31.5" customHeight="1">
      <c r="A75" s="20" t="s">
        <v>65</v>
      </c>
      <c r="B75" s="20" t="s">
        <v>12</v>
      </c>
      <c r="C75" s="20" t="s">
        <v>139</v>
      </c>
      <c r="D75" s="20" t="s">
        <v>141</v>
      </c>
      <c r="E75" s="22">
        <v>10</v>
      </c>
      <c r="F75" s="20" t="s">
        <v>16</v>
      </c>
      <c r="G75" s="22">
        <v>180</v>
      </c>
      <c r="H75" s="12" t="s">
        <v>142</v>
      </c>
    </row>
    <row r="76" spans="1:8" ht="33.75" customHeight="1">
      <c r="A76" s="20" t="s">
        <v>65</v>
      </c>
      <c r="B76" s="20" t="s">
        <v>12</v>
      </c>
      <c r="C76" s="20" t="s">
        <v>139</v>
      </c>
      <c r="D76" s="20" t="s">
        <v>143</v>
      </c>
      <c r="E76" s="22">
        <v>10</v>
      </c>
      <c r="F76" s="20" t="s">
        <v>16</v>
      </c>
      <c r="G76" s="22">
        <v>180</v>
      </c>
      <c r="H76" s="12" t="s">
        <v>144</v>
      </c>
    </row>
    <row r="77" spans="1:8" ht="54" customHeight="1">
      <c r="A77" s="20" t="s">
        <v>65</v>
      </c>
      <c r="B77" s="20" t="s">
        <v>145</v>
      </c>
      <c r="C77" s="20" t="s">
        <v>24</v>
      </c>
      <c r="D77" s="20" t="s">
        <v>146</v>
      </c>
      <c r="E77" s="22">
        <v>10</v>
      </c>
      <c r="F77" s="20" t="s">
        <v>16</v>
      </c>
      <c r="G77" s="22">
        <v>151</v>
      </c>
      <c r="H77" s="12" t="s">
        <v>147</v>
      </c>
    </row>
    <row r="78" spans="1:8" ht="46.5" customHeight="1">
      <c r="A78" s="20" t="s">
        <v>65</v>
      </c>
      <c r="B78" s="20" t="s">
        <v>145</v>
      </c>
      <c r="C78" s="20" t="s">
        <v>24</v>
      </c>
      <c r="D78" s="20" t="s">
        <v>148</v>
      </c>
      <c r="E78" s="22">
        <v>10</v>
      </c>
      <c r="F78" s="20" t="s">
        <v>16</v>
      </c>
      <c r="G78" s="22">
        <v>151</v>
      </c>
      <c r="H78" s="12" t="s">
        <v>149</v>
      </c>
    </row>
    <row r="79" spans="1:8" ht="17.25" customHeight="1">
      <c r="A79" s="20" t="s">
        <v>65</v>
      </c>
      <c r="B79" s="20" t="s">
        <v>145</v>
      </c>
      <c r="C79" s="20" t="s">
        <v>24</v>
      </c>
      <c r="D79" s="20" t="s">
        <v>150</v>
      </c>
      <c r="E79" s="22">
        <v>10</v>
      </c>
      <c r="F79" s="20" t="s">
        <v>16</v>
      </c>
      <c r="G79" s="22">
        <v>151</v>
      </c>
      <c r="H79" s="12" t="s">
        <v>151</v>
      </c>
    </row>
    <row r="80" spans="1:8" ht="51" customHeight="1">
      <c r="A80" s="20" t="s">
        <v>65</v>
      </c>
      <c r="B80" s="20" t="s">
        <v>145</v>
      </c>
      <c r="C80" s="20" t="s">
        <v>24</v>
      </c>
      <c r="D80" s="20" t="s">
        <v>152</v>
      </c>
      <c r="E80" s="22">
        <v>10</v>
      </c>
      <c r="F80" s="20" t="s">
        <v>16</v>
      </c>
      <c r="G80" s="22">
        <v>151</v>
      </c>
      <c r="H80" s="12" t="s">
        <v>153</v>
      </c>
    </row>
    <row r="81" spans="1:8" ht="18.75" customHeight="1">
      <c r="A81" s="17" t="s">
        <v>65</v>
      </c>
      <c r="B81" s="17" t="s">
        <v>145</v>
      </c>
      <c r="C81" s="17" t="s">
        <v>24</v>
      </c>
      <c r="D81" s="17" t="s">
        <v>154</v>
      </c>
      <c r="E81" s="17" t="s">
        <v>15</v>
      </c>
      <c r="F81" s="17" t="s">
        <v>16</v>
      </c>
      <c r="G81" s="17" t="s">
        <v>155</v>
      </c>
      <c r="H81" s="23" t="s">
        <v>156</v>
      </c>
    </row>
    <row r="82" spans="1:8" ht="48" customHeight="1">
      <c r="A82" s="17" t="s">
        <v>65</v>
      </c>
      <c r="B82" s="17" t="s">
        <v>145</v>
      </c>
      <c r="C82" s="17" t="s">
        <v>24</v>
      </c>
      <c r="D82" s="17" t="s">
        <v>157</v>
      </c>
      <c r="E82" s="17" t="s">
        <v>15</v>
      </c>
      <c r="F82" s="17" t="s">
        <v>16</v>
      </c>
      <c r="G82" s="17" t="s">
        <v>155</v>
      </c>
      <c r="H82" s="23" t="s">
        <v>158</v>
      </c>
    </row>
    <row r="83" spans="1:8" ht="46.5" customHeight="1">
      <c r="A83" s="17" t="s">
        <v>65</v>
      </c>
      <c r="B83" s="17" t="s">
        <v>145</v>
      </c>
      <c r="C83" s="17" t="s">
        <v>24</v>
      </c>
      <c r="D83" s="17" t="s">
        <v>159</v>
      </c>
      <c r="E83" s="17" t="s">
        <v>15</v>
      </c>
      <c r="F83" s="17" t="s">
        <v>16</v>
      </c>
      <c r="G83" s="17" t="s">
        <v>155</v>
      </c>
      <c r="H83" s="23" t="s">
        <v>160</v>
      </c>
    </row>
    <row r="84" spans="1:8" ht="30" customHeight="1">
      <c r="A84" s="17" t="s">
        <v>65</v>
      </c>
      <c r="B84" s="17" t="s">
        <v>145</v>
      </c>
      <c r="C84" s="17" t="s">
        <v>24</v>
      </c>
      <c r="D84" s="17" t="s">
        <v>161</v>
      </c>
      <c r="E84" s="17" t="s">
        <v>15</v>
      </c>
      <c r="F84" s="17" t="s">
        <v>16</v>
      </c>
      <c r="G84" s="17" t="s">
        <v>155</v>
      </c>
      <c r="H84" s="23" t="s">
        <v>162</v>
      </c>
    </row>
    <row r="85" spans="1:8" ht="51" customHeight="1">
      <c r="A85" s="17" t="s">
        <v>65</v>
      </c>
      <c r="B85" s="17" t="s">
        <v>145</v>
      </c>
      <c r="C85" s="17" t="s">
        <v>24</v>
      </c>
      <c r="D85" s="17" t="s">
        <v>163</v>
      </c>
      <c r="E85" s="17" t="s">
        <v>164</v>
      </c>
      <c r="F85" s="17" t="s">
        <v>16</v>
      </c>
      <c r="G85" s="17" t="s">
        <v>155</v>
      </c>
      <c r="H85" s="23" t="s">
        <v>165</v>
      </c>
    </row>
    <row r="86" spans="1:8" ht="48.75" customHeight="1">
      <c r="A86" s="17" t="s">
        <v>65</v>
      </c>
      <c r="B86" s="17" t="s">
        <v>145</v>
      </c>
      <c r="C86" s="17" t="s">
        <v>71</v>
      </c>
      <c r="D86" s="17" t="s">
        <v>166</v>
      </c>
      <c r="E86" s="17" t="s">
        <v>15</v>
      </c>
      <c r="F86" s="17" t="s">
        <v>16</v>
      </c>
      <c r="G86" s="17" t="s">
        <v>167</v>
      </c>
      <c r="H86" s="23" t="s">
        <v>168</v>
      </c>
    </row>
    <row r="87" spans="1:8" ht="63.75" customHeight="1">
      <c r="A87" s="17" t="s">
        <v>65</v>
      </c>
      <c r="B87" s="17" t="s">
        <v>145</v>
      </c>
      <c r="C87" s="17" t="s">
        <v>169</v>
      </c>
      <c r="D87" s="17" t="s">
        <v>170</v>
      </c>
      <c r="E87" s="17" t="s">
        <v>15</v>
      </c>
      <c r="F87" s="17" t="s">
        <v>16</v>
      </c>
      <c r="G87" s="17" t="s">
        <v>167</v>
      </c>
      <c r="H87" s="23" t="s">
        <v>171</v>
      </c>
    </row>
    <row r="88" spans="1:8" ht="92.25" customHeight="1">
      <c r="A88" s="17" t="s">
        <v>65</v>
      </c>
      <c r="B88" s="17" t="s">
        <v>145</v>
      </c>
      <c r="C88" s="17" t="s">
        <v>172</v>
      </c>
      <c r="D88" s="17" t="s">
        <v>173</v>
      </c>
      <c r="E88" s="17" t="s">
        <v>15</v>
      </c>
      <c r="F88" s="17" t="s">
        <v>16</v>
      </c>
      <c r="G88" s="17" t="s">
        <v>155</v>
      </c>
      <c r="H88" s="23" t="s">
        <v>174</v>
      </c>
    </row>
    <row r="89" spans="1:8" ht="53.25" customHeight="1">
      <c r="A89" s="17" t="s">
        <v>65</v>
      </c>
      <c r="B89" s="17" t="s">
        <v>145</v>
      </c>
      <c r="C89" s="17" t="s">
        <v>172</v>
      </c>
      <c r="D89" s="17" t="s">
        <v>173</v>
      </c>
      <c r="E89" s="17" t="s">
        <v>15</v>
      </c>
      <c r="F89" s="17" t="s">
        <v>16</v>
      </c>
      <c r="G89" s="17" t="s">
        <v>167</v>
      </c>
      <c r="H89" s="23" t="s">
        <v>175</v>
      </c>
    </row>
    <row r="90" spans="1:8" ht="46.5" customHeight="1">
      <c r="A90" s="17" t="s">
        <v>65</v>
      </c>
      <c r="B90" s="17" t="s">
        <v>145</v>
      </c>
      <c r="C90" s="17" t="s">
        <v>172</v>
      </c>
      <c r="D90" s="17" t="s">
        <v>170</v>
      </c>
      <c r="E90" s="17" t="s">
        <v>15</v>
      </c>
      <c r="F90" s="17" t="s">
        <v>16</v>
      </c>
      <c r="G90" s="17" t="s">
        <v>167</v>
      </c>
      <c r="H90" s="23" t="s">
        <v>176</v>
      </c>
    </row>
    <row r="91" spans="1:8" ht="12.75">
      <c r="A91" s="17" t="s">
        <v>65</v>
      </c>
      <c r="B91" s="17" t="s">
        <v>145</v>
      </c>
      <c r="C91" s="17" t="s">
        <v>172</v>
      </c>
      <c r="D91" s="17" t="s">
        <v>177</v>
      </c>
      <c r="E91" s="17" t="s">
        <v>15</v>
      </c>
      <c r="F91" s="17" t="s">
        <v>16</v>
      </c>
      <c r="G91" s="17" t="s">
        <v>167</v>
      </c>
      <c r="H91" s="23" t="s">
        <v>178</v>
      </c>
    </row>
    <row r="92" spans="1:8" ht="12.75">
      <c r="A92" s="17" t="s">
        <v>65</v>
      </c>
      <c r="B92" s="17" t="s">
        <v>145</v>
      </c>
      <c r="C92" s="17" t="s">
        <v>179</v>
      </c>
      <c r="D92" s="17" t="s">
        <v>180</v>
      </c>
      <c r="E92" s="17" t="s">
        <v>15</v>
      </c>
      <c r="F92" s="17" t="s">
        <v>16</v>
      </c>
      <c r="G92" s="17" t="s">
        <v>155</v>
      </c>
      <c r="H92" s="23" t="s">
        <v>181</v>
      </c>
    </row>
    <row r="93" spans="1:8" ht="15" customHeight="1">
      <c r="A93" s="24"/>
      <c r="B93" s="24"/>
      <c r="C93" s="24"/>
      <c r="D93" s="24"/>
      <c r="E93" s="24"/>
      <c r="F93" s="24"/>
      <c r="G93" s="24"/>
      <c r="H93" s="24"/>
    </row>
    <row r="94" spans="1:8" ht="15" customHeight="1">
      <c r="A94" s="24"/>
      <c r="B94" s="24"/>
      <c r="C94" s="24"/>
      <c r="D94" s="24"/>
      <c r="E94" s="24"/>
      <c r="F94" s="24"/>
      <c r="G94" s="24"/>
      <c r="H94" s="24"/>
    </row>
    <row r="95" spans="1:8" ht="15" customHeight="1">
      <c r="A95" s="25" t="s">
        <v>182</v>
      </c>
      <c r="B95" s="25"/>
      <c r="C95" s="25"/>
      <c r="D95" s="25"/>
      <c r="E95" s="25"/>
      <c r="F95" s="25"/>
      <c r="G95" s="25"/>
      <c r="H95" s="24"/>
    </row>
    <row r="96" spans="1:8" ht="18" customHeight="1">
      <c r="A96" s="26" t="s">
        <v>183</v>
      </c>
      <c r="B96" s="26"/>
      <c r="C96" s="26"/>
      <c r="D96" s="26"/>
      <c r="E96" s="26"/>
      <c r="F96" s="26"/>
      <c r="G96" s="26"/>
      <c r="H96" s="26"/>
    </row>
    <row r="97" spans="1:8" ht="16.5" customHeight="1">
      <c r="A97" s="26" t="s">
        <v>184</v>
      </c>
      <c r="B97" s="26"/>
      <c r="C97" s="26"/>
      <c r="D97" s="26"/>
      <c r="E97" s="26"/>
      <c r="F97" s="26"/>
      <c r="G97" s="26"/>
      <c r="H97" s="26"/>
    </row>
  </sheetData>
  <sheetProtection selectLockedCells="1" selectUnlockedCells="1"/>
  <mergeCells count="11">
    <mergeCell ref="D2:H2"/>
    <mergeCell ref="D3:H3"/>
    <mergeCell ref="D4:H4"/>
    <mergeCell ref="D5:H5"/>
    <mergeCell ref="A7:H7"/>
    <mergeCell ref="A9:G9"/>
    <mergeCell ref="H9:H10"/>
    <mergeCell ref="B10:G10"/>
    <mergeCell ref="B11:G11"/>
    <mergeCell ref="A96:H96"/>
    <mergeCell ref="A97:H97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6" sqref="A6"/>
    </sheetView>
  </sheetViews>
  <sheetFormatPr defaultColWidth="9.00390625" defaultRowHeight="12.75"/>
  <cols>
    <col min="1" max="1" width="4.375" style="0" customWidth="1"/>
    <col min="2" max="2" width="13.875" style="0" customWidth="1"/>
    <col min="3" max="3" width="11.875" style="0" customWidth="1"/>
    <col min="4" max="4" width="10.125" style="0" customWidth="1"/>
    <col min="5" max="5" width="10.625" style="0" customWidth="1"/>
    <col min="6" max="6" width="12.00390625" style="0" customWidth="1"/>
    <col min="7" max="7" width="11.25390625" style="0" customWidth="1"/>
    <col min="8" max="8" width="10.625" style="0" customWidth="1"/>
  </cols>
  <sheetData>
    <row r="1" spans="3:8" ht="12.75">
      <c r="C1" s="182"/>
      <c r="D1" s="4" t="s">
        <v>629</v>
      </c>
      <c r="E1" s="4"/>
      <c r="F1" s="4"/>
      <c r="G1" s="4"/>
      <c r="H1" s="4"/>
    </row>
    <row r="2" spans="1:8" ht="12.75">
      <c r="A2" s="4" t="s">
        <v>1</v>
      </c>
      <c r="B2" s="4"/>
      <c r="C2" s="4"/>
      <c r="D2" s="4"/>
      <c r="E2" s="4"/>
      <c r="F2" s="4"/>
      <c r="G2" s="4"/>
      <c r="H2" s="4"/>
    </row>
    <row r="3" spans="1:8" ht="12.75">
      <c r="A3" s="4" t="s">
        <v>2</v>
      </c>
      <c r="B3" s="4"/>
      <c r="C3" s="4"/>
      <c r="D3" s="4"/>
      <c r="E3" s="4"/>
      <c r="F3" s="4"/>
      <c r="G3" s="4"/>
      <c r="H3" s="4"/>
    </row>
    <row r="4" spans="1:8" ht="12.75">
      <c r="A4" s="169"/>
      <c r="B4" s="169"/>
      <c r="C4" s="4" t="s">
        <v>3</v>
      </c>
      <c r="D4" s="4"/>
      <c r="E4" s="4"/>
      <c r="F4" s="4"/>
      <c r="G4" s="4"/>
      <c r="H4" s="4"/>
    </row>
    <row r="5" spans="1:8" ht="12.75">
      <c r="A5" s="4" t="s">
        <v>274</v>
      </c>
      <c r="B5" s="4"/>
      <c r="C5" s="4"/>
      <c r="D5" s="4"/>
      <c r="E5" s="4"/>
      <c r="F5" s="4"/>
      <c r="G5" s="4"/>
      <c r="H5" s="4"/>
    </row>
    <row r="6" spans="1:8" ht="8.25" customHeight="1">
      <c r="A6" s="28"/>
      <c r="B6" s="28"/>
      <c r="C6" s="28"/>
      <c r="D6" s="28"/>
      <c r="E6" s="28"/>
      <c r="F6" s="28"/>
      <c r="G6" s="28"/>
      <c r="H6" s="28"/>
    </row>
    <row r="7" spans="1:8" ht="57.75" customHeight="1">
      <c r="A7" s="90" t="s">
        <v>630</v>
      </c>
      <c r="B7" s="90"/>
      <c r="C7" s="90"/>
      <c r="D7" s="90"/>
      <c r="E7" s="90"/>
      <c r="F7" s="90"/>
      <c r="G7" s="90"/>
      <c r="H7" s="90"/>
    </row>
    <row r="8" spans="1:8" ht="6" customHeight="1">
      <c r="A8" s="90"/>
      <c r="B8" s="90"/>
      <c r="C8" s="90"/>
      <c r="D8" s="90"/>
      <c r="E8" s="90"/>
      <c r="F8" s="90"/>
      <c r="G8" s="90"/>
      <c r="H8" s="90"/>
    </row>
    <row r="9" spans="1:8" ht="55.5" customHeight="1">
      <c r="A9" s="46" t="s">
        <v>631</v>
      </c>
      <c r="B9" s="46"/>
      <c r="C9" s="46"/>
      <c r="D9" s="46"/>
      <c r="E9" s="46"/>
      <c r="F9" s="46"/>
      <c r="G9" s="46"/>
      <c r="H9" s="46"/>
    </row>
    <row r="10" spans="1:9" ht="15" customHeight="1">
      <c r="A10" s="191" t="s">
        <v>276</v>
      </c>
      <c r="B10" s="191" t="s">
        <v>632</v>
      </c>
      <c r="C10" s="191" t="s">
        <v>633</v>
      </c>
      <c r="D10" s="191" t="s">
        <v>634</v>
      </c>
      <c r="E10" s="191" t="s">
        <v>635</v>
      </c>
      <c r="F10" s="191"/>
      <c r="G10" s="191"/>
      <c r="H10" s="191"/>
      <c r="I10" s="192"/>
    </row>
    <row r="11" spans="1:9" ht="100.5" customHeight="1">
      <c r="A11" s="191"/>
      <c r="B11" s="191"/>
      <c r="C11" s="191"/>
      <c r="D11" s="191"/>
      <c r="E11" s="191" t="s">
        <v>636</v>
      </c>
      <c r="F11" s="191" t="s">
        <v>637</v>
      </c>
      <c r="G11" s="191" t="s">
        <v>638</v>
      </c>
      <c r="H11" s="191" t="s">
        <v>639</v>
      </c>
      <c r="I11" s="192"/>
    </row>
    <row r="12" spans="1:8" ht="11.25" customHeight="1">
      <c r="A12" s="191">
        <v>1</v>
      </c>
      <c r="B12" s="191">
        <v>2</v>
      </c>
      <c r="C12" s="191">
        <v>3</v>
      </c>
      <c r="D12" s="191">
        <v>4</v>
      </c>
      <c r="E12" s="191">
        <v>5</v>
      </c>
      <c r="F12" s="191">
        <v>6</v>
      </c>
      <c r="G12" s="191">
        <v>7</v>
      </c>
      <c r="H12" s="191">
        <v>8</v>
      </c>
    </row>
    <row r="13" spans="1:7" ht="14.25" customHeight="1">
      <c r="A13" s="193"/>
      <c r="B13" s="193"/>
      <c r="C13" s="193"/>
      <c r="D13" s="193"/>
      <c r="E13" s="193"/>
      <c r="F13" s="4"/>
      <c r="G13" s="193"/>
    </row>
    <row r="14" spans="1:8" ht="76.5" customHeight="1">
      <c r="A14" s="46" t="s">
        <v>640</v>
      </c>
      <c r="B14" s="46"/>
      <c r="C14" s="46"/>
      <c r="D14" s="46"/>
      <c r="E14" s="46"/>
      <c r="F14" s="46"/>
      <c r="G14" s="46"/>
      <c r="H14" s="46"/>
    </row>
    <row r="15" spans="1:8" ht="41.25" customHeight="1">
      <c r="A15" s="194" t="s">
        <v>641</v>
      </c>
      <c r="B15" s="194"/>
      <c r="C15" s="194"/>
      <c r="D15" s="194"/>
      <c r="E15" s="194"/>
      <c r="F15" s="194"/>
      <c r="G15" s="195" t="s">
        <v>642</v>
      </c>
      <c r="H15" s="195"/>
    </row>
    <row r="16" spans="1:8" ht="57.75" customHeight="1">
      <c r="A16" s="196" t="s">
        <v>643</v>
      </c>
      <c r="B16" s="196"/>
      <c r="C16" s="196"/>
      <c r="D16" s="196"/>
      <c r="E16" s="196"/>
      <c r="F16" s="196"/>
      <c r="G16" s="197">
        <v>0</v>
      </c>
      <c r="H16" s="197"/>
    </row>
    <row r="17" spans="1:8" ht="18.75" customHeight="1">
      <c r="A17" s="71" t="s">
        <v>561</v>
      </c>
      <c r="B17" s="71"/>
      <c r="C17" s="71"/>
      <c r="D17" s="1"/>
      <c r="E17" s="1"/>
      <c r="F17" s="1"/>
      <c r="G17" s="1"/>
      <c r="H17" s="1"/>
    </row>
    <row r="18" spans="1:8" ht="6.75" customHeight="1">
      <c r="A18" s="190"/>
      <c r="B18" s="190"/>
      <c r="C18" s="190"/>
      <c r="D18" s="1"/>
      <c r="E18" s="1"/>
      <c r="F18" s="1"/>
      <c r="G18" s="1"/>
      <c r="H18" s="1"/>
    </row>
    <row r="19" spans="1:8" ht="57.75" customHeight="1">
      <c r="A19" s="46" t="s">
        <v>644</v>
      </c>
      <c r="B19" s="46"/>
      <c r="C19" s="46"/>
      <c r="D19" s="46"/>
      <c r="E19" s="46"/>
      <c r="F19" s="46"/>
      <c r="G19" s="198">
        <v>0</v>
      </c>
      <c r="H19" s="198"/>
    </row>
    <row r="20" spans="1:8" ht="12.75" customHeight="1">
      <c r="A20" s="199"/>
      <c r="B20" s="199"/>
      <c r="C20" s="199"/>
      <c r="D20" s="199"/>
      <c r="E20" s="199"/>
      <c r="F20" s="199"/>
      <c r="G20" s="1"/>
      <c r="H20" s="1"/>
    </row>
    <row r="21" spans="1:8" ht="61.5" customHeight="1">
      <c r="A21" s="46" t="s">
        <v>645</v>
      </c>
      <c r="B21" s="46"/>
      <c r="C21" s="46"/>
      <c r="D21" s="46"/>
      <c r="E21" s="46"/>
      <c r="F21" s="46"/>
      <c r="G21" s="198">
        <v>0</v>
      </c>
      <c r="H21" s="198"/>
    </row>
    <row r="22" spans="1:8" ht="13.5" customHeight="1">
      <c r="A22" s="200"/>
      <c r="B22" s="200"/>
      <c r="C22" s="200"/>
      <c r="D22" s="200"/>
      <c r="E22" s="200"/>
      <c r="F22" s="200"/>
      <c r="G22" s="201"/>
      <c r="H22" s="201"/>
    </row>
    <row r="23" spans="1:8" ht="14.25" customHeight="1">
      <c r="A23" s="202"/>
      <c r="B23" s="202"/>
      <c r="C23" s="202"/>
      <c r="D23" s="202"/>
      <c r="E23" s="202"/>
      <c r="F23" s="202"/>
      <c r="G23" s="27"/>
      <c r="H23" s="27"/>
    </row>
    <row r="24" spans="1:6" ht="18.75" customHeight="1">
      <c r="A24" s="71" t="s">
        <v>182</v>
      </c>
      <c r="B24" s="71"/>
      <c r="C24" s="169"/>
      <c r="D24" s="190"/>
      <c r="E24" s="1"/>
      <c r="F24" s="1"/>
    </row>
    <row r="25" spans="1:6" ht="12.75">
      <c r="A25" s="169" t="s">
        <v>183</v>
      </c>
      <c r="B25" s="169"/>
      <c r="C25" s="169"/>
      <c r="D25" s="190"/>
      <c r="E25" s="1"/>
      <c r="F25" s="1"/>
    </row>
    <row r="26" spans="1:6" ht="12.75">
      <c r="A26" s="169" t="s">
        <v>628</v>
      </c>
      <c r="B26" s="169"/>
      <c r="C26" s="169"/>
      <c r="D26" s="169"/>
      <c r="E26" s="1"/>
      <c r="F26" s="1"/>
    </row>
  </sheetData>
  <sheetProtection selectLockedCells="1" selectUnlockedCells="1"/>
  <mergeCells count="24">
    <mergeCell ref="D1:H1"/>
    <mergeCell ref="A2:H2"/>
    <mergeCell ref="A3:H3"/>
    <mergeCell ref="C4:H4"/>
    <mergeCell ref="A5:H5"/>
    <mergeCell ref="A7:H7"/>
    <mergeCell ref="A8:H8"/>
    <mergeCell ref="A9:H9"/>
    <mergeCell ref="A10:A11"/>
    <mergeCell ref="B10:B11"/>
    <mergeCell ref="C10:C11"/>
    <mergeCell ref="D10:D11"/>
    <mergeCell ref="E10:H10"/>
    <mergeCell ref="A14:H14"/>
    <mergeCell ref="A15:F15"/>
    <mergeCell ref="G15:H15"/>
    <mergeCell ref="A16:F16"/>
    <mergeCell ref="G16:H16"/>
    <mergeCell ref="A17:C17"/>
    <mergeCell ref="A19:F19"/>
    <mergeCell ref="G19:H19"/>
    <mergeCell ref="A21:F21"/>
    <mergeCell ref="G21:H21"/>
    <mergeCell ref="A24:B24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100" workbookViewId="0" topLeftCell="A1">
      <selection activeCell="B6" sqref="B6"/>
    </sheetView>
  </sheetViews>
  <sheetFormatPr defaultColWidth="9.00390625" defaultRowHeight="12.75"/>
  <cols>
    <col min="1" max="1" width="24.125" style="0" customWidth="1"/>
    <col min="2" max="2" width="50.125" style="0" customWidth="1"/>
    <col min="3" max="3" width="11.375" style="0" customWidth="1"/>
    <col min="4" max="7" width="0" style="0" hidden="1" customWidth="1"/>
    <col min="8" max="8" width="9.875" style="0" customWidth="1"/>
  </cols>
  <sheetData>
    <row r="1" spans="1:6" ht="21.75" customHeight="1">
      <c r="A1" s="27"/>
      <c r="B1" s="4" t="s">
        <v>185</v>
      </c>
      <c r="C1" s="4"/>
      <c r="D1" s="2"/>
      <c r="E1" s="1"/>
      <c r="F1" s="3" t="s">
        <v>0</v>
      </c>
    </row>
    <row r="2" spans="1:6" ht="12.75">
      <c r="A2" s="27"/>
      <c r="B2" s="4" t="s">
        <v>1</v>
      </c>
      <c r="C2" s="4"/>
      <c r="D2" s="4"/>
      <c r="E2" s="4"/>
      <c r="F2" s="4"/>
    </row>
    <row r="3" spans="1:6" ht="12.75">
      <c r="A3" s="27"/>
      <c r="B3" s="4" t="s">
        <v>2</v>
      </c>
      <c r="C3" s="4"/>
      <c r="D3" s="4"/>
      <c r="E3" s="4"/>
      <c r="F3" s="4"/>
    </row>
    <row r="4" spans="1:6" ht="12.75">
      <c r="A4" s="27"/>
      <c r="B4" s="4" t="s">
        <v>3</v>
      </c>
      <c r="C4" s="4"/>
      <c r="D4" s="4"/>
      <c r="E4" s="4"/>
      <c r="F4" s="4"/>
    </row>
    <row r="5" spans="1:6" ht="17.25" customHeight="1">
      <c r="A5" s="27"/>
      <c r="B5" s="4" t="s">
        <v>186</v>
      </c>
      <c r="C5" s="4"/>
      <c r="D5" s="4"/>
      <c r="E5" s="4"/>
      <c r="F5" s="4"/>
    </row>
    <row r="6" spans="1:6" ht="6.75" customHeight="1">
      <c r="A6" s="27"/>
      <c r="B6" s="28"/>
      <c r="C6" s="28"/>
      <c r="D6" s="28"/>
      <c r="E6" s="28"/>
      <c r="F6" s="28"/>
    </row>
    <row r="7" spans="1:3" ht="57" customHeight="1">
      <c r="A7" s="29" t="s">
        <v>187</v>
      </c>
      <c r="B7" s="29"/>
      <c r="C7" s="29"/>
    </row>
    <row r="8" spans="1:3" ht="4.5" customHeight="1" hidden="1">
      <c r="A8" s="30"/>
      <c r="B8" s="30"/>
      <c r="C8" s="30"/>
    </row>
    <row r="9" spans="1:3" ht="7.5" customHeight="1" hidden="1">
      <c r="A9" s="31"/>
      <c r="B9" s="31"/>
      <c r="C9" s="31"/>
    </row>
    <row r="10" spans="1:8" ht="16.5" customHeight="1">
      <c r="A10" s="32"/>
      <c r="B10" s="33" t="s">
        <v>188</v>
      </c>
      <c r="C10" s="33"/>
      <c r="H10" t="s">
        <v>189</v>
      </c>
    </row>
    <row r="11" spans="1:3" ht="6.75" customHeight="1" hidden="1">
      <c r="A11" s="27"/>
      <c r="B11" s="27"/>
      <c r="C11" s="27"/>
    </row>
    <row r="12" spans="1:3" ht="12.75">
      <c r="A12" s="10" t="s">
        <v>190</v>
      </c>
      <c r="B12" s="8" t="s">
        <v>191</v>
      </c>
      <c r="C12" s="8" t="s">
        <v>192</v>
      </c>
    </row>
    <row r="13" spans="1:3" ht="12.75" customHeight="1">
      <c r="A13" s="34" t="s">
        <v>193</v>
      </c>
      <c r="B13" s="34"/>
      <c r="C13" s="35">
        <f>SUM(C14+C38)</f>
        <v>165213.30000000002</v>
      </c>
    </row>
    <row r="14" spans="1:3" ht="12.75">
      <c r="A14" s="36" t="s">
        <v>194</v>
      </c>
      <c r="B14" s="36" t="s">
        <v>195</v>
      </c>
      <c r="C14" s="35">
        <f>SUM(C15+C18+C19+C21++C24+C29)</f>
        <v>159466.2</v>
      </c>
    </row>
    <row r="15" spans="1:3" ht="12.75">
      <c r="A15" s="37" t="s">
        <v>196</v>
      </c>
      <c r="B15" s="37" t="s">
        <v>197</v>
      </c>
      <c r="C15" s="38">
        <f>SUM(C16)</f>
        <v>70200</v>
      </c>
    </row>
    <row r="16" spans="1:3" ht="12.75">
      <c r="A16" s="37" t="s">
        <v>198</v>
      </c>
      <c r="B16" s="37" t="s">
        <v>199</v>
      </c>
      <c r="C16" s="38">
        <v>70200</v>
      </c>
    </row>
    <row r="17" spans="1:3" ht="12.75">
      <c r="A17" s="37" t="s">
        <v>200</v>
      </c>
      <c r="B17" s="37" t="s">
        <v>201</v>
      </c>
      <c r="C17" s="38">
        <v>10906.6</v>
      </c>
    </row>
    <row r="18" spans="1:3" ht="46.5" customHeight="1">
      <c r="A18" s="37" t="s">
        <v>202</v>
      </c>
      <c r="B18" s="37" t="s">
        <v>203</v>
      </c>
      <c r="C18" s="38">
        <v>10906.6</v>
      </c>
    </row>
    <row r="19" spans="1:3" ht="16.5" customHeight="1">
      <c r="A19" s="37" t="s">
        <v>204</v>
      </c>
      <c r="B19" s="37" t="s">
        <v>205</v>
      </c>
      <c r="C19" s="38">
        <v>1287.5</v>
      </c>
    </row>
    <row r="20" spans="1:3" ht="15.75" customHeight="1">
      <c r="A20" s="37" t="s">
        <v>206</v>
      </c>
      <c r="B20" s="37" t="s">
        <v>207</v>
      </c>
      <c r="C20" s="38">
        <v>1287.5</v>
      </c>
    </row>
    <row r="21" spans="1:3" ht="12.75">
      <c r="A21" s="37" t="s">
        <v>208</v>
      </c>
      <c r="B21" s="37" t="s">
        <v>209</v>
      </c>
      <c r="C21" s="38">
        <f>SUM(C22+C23)</f>
        <v>57372.1</v>
      </c>
    </row>
    <row r="22" spans="1:3" ht="12.75">
      <c r="A22" s="37" t="s">
        <v>210</v>
      </c>
      <c r="B22" s="37" t="s">
        <v>211</v>
      </c>
      <c r="C22" s="38">
        <v>5354.1</v>
      </c>
    </row>
    <row r="23" spans="1:3" ht="15.75" customHeight="1">
      <c r="A23" s="37" t="s">
        <v>212</v>
      </c>
      <c r="B23" s="37" t="s">
        <v>213</v>
      </c>
      <c r="C23" s="38">
        <v>52018</v>
      </c>
    </row>
    <row r="24" spans="1:3" ht="45.75" customHeight="1">
      <c r="A24" s="36" t="s">
        <v>214</v>
      </c>
      <c r="B24" s="36" t="s">
        <v>215</v>
      </c>
      <c r="C24" s="35">
        <f>SUM(C25)</f>
        <v>18700</v>
      </c>
    </row>
    <row r="25" spans="1:3" ht="12.75">
      <c r="A25" s="37" t="s">
        <v>216</v>
      </c>
      <c r="B25" s="37" t="s">
        <v>217</v>
      </c>
      <c r="C25" s="38">
        <f>SUM(C26+C28)</f>
        <v>18700</v>
      </c>
    </row>
    <row r="26" spans="1:3" ht="80.25" customHeight="1">
      <c r="A26" s="37" t="s">
        <v>218</v>
      </c>
      <c r="B26" s="37" t="s">
        <v>219</v>
      </c>
      <c r="C26" s="38">
        <f>SUM(C27)</f>
        <v>10000</v>
      </c>
    </row>
    <row r="27" spans="1:3" ht="96.75" customHeight="1">
      <c r="A27" s="37" t="s">
        <v>220</v>
      </c>
      <c r="B27" s="37" t="s">
        <v>61</v>
      </c>
      <c r="C27" s="38">
        <v>10000</v>
      </c>
    </row>
    <row r="28" spans="1:3" ht="110.25" customHeight="1">
      <c r="A28" s="37" t="s">
        <v>221</v>
      </c>
      <c r="B28" s="37" t="s">
        <v>222</v>
      </c>
      <c r="C28" s="38">
        <v>8700</v>
      </c>
    </row>
    <row r="29" spans="1:3" ht="12.75">
      <c r="A29" s="36" t="s">
        <v>223</v>
      </c>
      <c r="B29" s="36" t="s">
        <v>224</v>
      </c>
      <c r="C29" s="35">
        <f>SUM(C32+C31)</f>
        <v>1000</v>
      </c>
    </row>
    <row r="30" spans="1:3" ht="12.75" hidden="1">
      <c r="A30" s="37" t="s">
        <v>225</v>
      </c>
      <c r="B30" s="37" t="s">
        <v>226</v>
      </c>
      <c r="C30" s="38">
        <f>SUM(C31)</f>
        <v>1000</v>
      </c>
    </row>
    <row r="31" spans="1:3" ht="12.75">
      <c r="A31" s="37" t="s">
        <v>227</v>
      </c>
      <c r="B31" s="37" t="s">
        <v>115</v>
      </c>
      <c r="C31" s="38">
        <v>1000</v>
      </c>
    </row>
    <row r="32" spans="1:3" ht="6.75" customHeight="1" hidden="1">
      <c r="A32" s="37" t="s">
        <v>228</v>
      </c>
      <c r="B32" s="37" t="s">
        <v>229</v>
      </c>
      <c r="C32" s="38">
        <f>SUM(C33)</f>
        <v>0</v>
      </c>
    </row>
    <row r="33" spans="1:3" s="39" customFormat="1" ht="12.75" hidden="1">
      <c r="A33" s="37" t="s">
        <v>230</v>
      </c>
      <c r="B33" s="37" t="s">
        <v>231</v>
      </c>
      <c r="C33" s="38">
        <f>SUM(C34)</f>
        <v>0</v>
      </c>
    </row>
    <row r="34" spans="1:3" s="39" customFormat="1" ht="12.75" hidden="1">
      <c r="A34" s="37" t="s">
        <v>232</v>
      </c>
      <c r="B34" s="37" t="s">
        <v>233</v>
      </c>
      <c r="C34" s="38">
        <v>0</v>
      </c>
    </row>
    <row r="35" spans="1:3" s="39" customFormat="1" ht="12.75" hidden="1">
      <c r="A35" s="37" t="s">
        <v>234</v>
      </c>
      <c r="B35" s="37" t="s">
        <v>235</v>
      </c>
      <c r="C35" s="38">
        <f>SUM(C36)</f>
        <v>0</v>
      </c>
    </row>
    <row r="36" spans="1:3" ht="12.75" hidden="1">
      <c r="A36" s="37" t="s">
        <v>236</v>
      </c>
      <c r="B36" s="37" t="s">
        <v>237</v>
      </c>
      <c r="C36" s="38">
        <f>SUM(C37)</f>
        <v>0</v>
      </c>
    </row>
    <row r="37" spans="1:3" ht="12.75" hidden="1">
      <c r="A37" s="37" t="s">
        <v>238</v>
      </c>
      <c r="B37" s="37" t="s">
        <v>239</v>
      </c>
      <c r="C37" s="38">
        <v>0</v>
      </c>
    </row>
    <row r="38" spans="1:3" ht="12.75">
      <c r="A38" s="34" t="s">
        <v>240</v>
      </c>
      <c r="B38" s="34" t="s">
        <v>241</v>
      </c>
      <c r="C38" s="35">
        <f>SUM(C39)</f>
        <v>5747.1</v>
      </c>
    </row>
    <row r="39" spans="1:3" ht="33.75" customHeight="1">
      <c r="A39" s="37" t="s">
        <v>242</v>
      </c>
      <c r="B39" s="37" t="s">
        <v>243</v>
      </c>
      <c r="C39" s="38">
        <f>SUM(C46+C48)</f>
        <v>5747.1</v>
      </c>
    </row>
    <row r="40" spans="1:3" ht="12.75" hidden="1">
      <c r="A40" s="37" t="s">
        <v>244</v>
      </c>
      <c r="B40" s="37" t="s">
        <v>245</v>
      </c>
      <c r="C40" s="38">
        <f>C41</f>
        <v>0</v>
      </c>
    </row>
    <row r="41" spans="1:3" ht="12.75" hidden="1">
      <c r="A41" s="37" t="s">
        <v>246</v>
      </c>
      <c r="B41" s="37" t="s">
        <v>247</v>
      </c>
      <c r="C41" s="38">
        <f>C42</f>
        <v>0</v>
      </c>
    </row>
    <row r="42" spans="1:3" ht="12.75" hidden="1">
      <c r="A42" s="37" t="s">
        <v>248</v>
      </c>
      <c r="B42" s="37" t="s">
        <v>249</v>
      </c>
      <c r="C42" s="38">
        <v>0</v>
      </c>
    </row>
    <row r="43" spans="1:3" ht="12.75" hidden="1">
      <c r="A43" s="37" t="s">
        <v>250</v>
      </c>
      <c r="B43" s="37" t="s">
        <v>251</v>
      </c>
      <c r="C43" s="38">
        <f>SUM(C44+C45)</f>
        <v>0</v>
      </c>
    </row>
    <row r="44" spans="1:3" ht="12.75" hidden="1">
      <c r="A44" s="40" t="s">
        <v>252</v>
      </c>
      <c r="B44" s="40" t="s">
        <v>253</v>
      </c>
      <c r="C44" s="38">
        <v>0</v>
      </c>
    </row>
    <row r="45" spans="1:3" ht="12.75" hidden="1">
      <c r="A45" s="40" t="s">
        <v>254</v>
      </c>
      <c r="B45" s="40" t="s">
        <v>156</v>
      </c>
      <c r="C45" s="38">
        <v>0</v>
      </c>
    </row>
    <row r="46" spans="1:3" ht="12.75">
      <c r="A46" s="40" t="s">
        <v>244</v>
      </c>
      <c r="B46" s="40" t="s">
        <v>245</v>
      </c>
      <c r="C46" s="38">
        <f>SUM(C47)</f>
        <v>5734.1</v>
      </c>
    </row>
    <row r="47" spans="1:3" ht="33" customHeight="1">
      <c r="A47" s="40" t="s">
        <v>255</v>
      </c>
      <c r="B47" s="40" t="s">
        <v>149</v>
      </c>
      <c r="C47" s="38">
        <v>5734.1</v>
      </c>
    </row>
    <row r="48" spans="1:3" ht="12.75">
      <c r="A48" s="40" t="s">
        <v>256</v>
      </c>
      <c r="B48" s="37" t="s">
        <v>257</v>
      </c>
      <c r="C48" s="38">
        <v>13</v>
      </c>
    </row>
    <row r="49" spans="1:3" ht="12.75">
      <c r="A49" s="40" t="s">
        <v>258</v>
      </c>
      <c r="B49" s="40" t="s">
        <v>158</v>
      </c>
      <c r="C49" s="38">
        <v>13</v>
      </c>
    </row>
    <row r="50" spans="1:3" ht="12.75">
      <c r="A50" s="41"/>
      <c r="B50" s="41"/>
      <c r="C50" s="41"/>
    </row>
    <row r="51" spans="1:8" ht="12.75">
      <c r="A51" s="42" t="s">
        <v>182</v>
      </c>
      <c r="B51" s="43"/>
      <c r="C51" s="43"/>
      <c r="D51" s="43"/>
      <c r="E51" s="43"/>
      <c r="F51" s="43"/>
      <c r="G51" s="43"/>
      <c r="H51" s="44"/>
    </row>
    <row r="52" spans="1:8" ht="18.75" customHeight="1">
      <c r="A52" s="45" t="s">
        <v>2</v>
      </c>
      <c r="B52" s="45"/>
      <c r="C52" s="45"/>
      <c r="D52" s="45"/>
      <c r="E52" s="45"/>
      <c r="F52" s="45"/>
      <c r="G52" s="45"/>
      <c r="H52" s="45"/>
    </row>
    <row r="53" spans="1:8" ht="18.75" customHeight="1">
      <c r="A53" s="46" t="s">
        <v>259</v>
      </c>
      <c r="B53" s="46"/>
      <c r="C53" s="46"/>
      <c r="D53" s="47"/>
      <c r="E53" s="47"/>
      <c r="F53" s="47"/>
      <c r="G53" s="47"/>
      <c r="H53" s="48"/>
    </row>
  </sheetData>
  <sheetProtection selectLockedCells="1" selectUnlockedCells="1"/>
  <mergeCells count="11">
    <mergeCell ref="B1:C1"/>
    <mergeCell ref="B2:F2"/>
    <mergeCell ref="B3:F3"/>
    <mergeCell ref="B4:F4"/>
    <mergeCell ref="B5:F5"/>
    <mergeCell ref="A7:C7"/>
    <mergeCell ref="A8:C8"/>
    <mergeCell ref="B10:C10"/>
    <mergeCell ref="A13:B13"/>
    <mergeCell ref="A52:H52"/>
    <mergeCell ref="A53:C53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6" sqref="A6"/>
    </sheetView>
  </sheetViews>
  <sheetFormatPr defaultColWidth="9.00390625" defaultRowHeight="12.75"/>
  <cols>
    <col min="1" max="1" width="26.125" style="0" customWidth="1"/>
    <col min="2" max="2" width="48.75390625" style="0" customWidth="1"/>
    <col min="3" max="3" width="10.375" style="0" customWidth="1"/>
    <col min="4" max="5" width="0" style="0" hidden="1" customWidth="1"/>
    <col min="6" max="6" width="11.125" style="0" customWidth="1"/>
    <col min="7" max="7" width="6.875" style="0" customWidth="1"/>
    <col min="8" max="8" width="38.875" style="0" customWidth="1"/>
  </cols>
  <sheetData>
    <row r="1" spans="1:8" ht="12.75">
      <c r="A1" s="1"/>
      <c r="B1" s="4" t="s">
        <v>260</v>
      </c>
      <c r="C1" s="4"/>
      <c r="D1" s="4" t="s">
        <v>261</v>
      </c>
      <c r="E1" s="4"/>
      <c r="F1" s="1"/>
      <c r="G1" s="1"/>
      <c r="H1" s="5"/>
    </row>
    <row r="2" spans="1:8" ht="19.5" customHeight="1">
      <c r="A2" s="4" t="s">
        <v>1</v>
      </c>
      <c r="B2" s="4"/>
      <c r="C2" s="4"/>
      <c r="D2" s="4"/>
      <c r="E2" s="4"/>
      <c r="F2" s="1"/>
      <c r="G2" s="1"/>
      <c r="H2" s="5"/>
    </row>
    <row r="3" spans="1:8" ht="12.75">
      <c r="A3" s="4" t="s">
        <v>2</v>
      </c>
      <c r="B3" s="4"/>
      <c r="C3" s="4"/>
      <c r="D3" s="4"/>
      <c r="E3" s="4"/>
      <c r="F3" s="1"/>
      <c r="G3" s="1"/>
      <c r="H3" s="5"/>
    </row>
    <row r="4" spans="1:8" ht="17.25" customHeight="1">
      <c r="A4" s="4" t="s">
        <v>3</v>
      </c>
      <c r="B4" s="4"/>
      <c r="C4" s="4"/>
      <c r="D4" s="4"/>
      <c r="E4" s="4"/>
      <c r="F4" s="1"/>
      <c r="G4" s="1"/>
      <c r="H4" s="5"/>
    </row>
    <row r="5" spans="1:8" ht="16.5" customHeight="1">
      <c r="A5" s="4" t="s">
        <v>262</v>
      </c>
      <c r="B5" s="4"/>
      <c r="C5" s="4"/>
      <c r="D5" s="4"/>
      <c r="E5" s="4"/>
      <c r="F5" s="49"/>
      <c r="G5" s="49"/>
      <c r="H5" s="49"/>
    </row>
    <row r="6" spans="1:8" ht="13.5" customHeight="1">
      <c r="A6" s="28"/>
      <c r="B6" s="28"/>
      <c r="C6" s="28"/>
      <c r="D6" s="28"/>
      <c r="E6" s="28"/>
      <c r="F6" s="49"/>
      <c r="G6" s="49"/>
      <c r="H6" s="49"/>
    </row>
    <row r="7" spans="1:8" ht="19.5" customHeight="1">
      <c r="A7" s="29" t="s">
        <v>263</v>
      </c>
      <c r="B7" s="29"/>
      <c r="C7" s="29"/>
      <c r="D7" s="29"/>
      <c r="E7" s="29"/>
      <c r="F7" s="49"/>
      <c r="G7" s="49"/>
      <c r="H7" s="49"/>
    </row>
    <row r="8" spans="1:8" ht="18.75" customHeight="1">
      <c r="A8" s="29" t="s">
        <v>264</v>
      </c>
      <c r="B8" s="29"/>
      <c r="C8" s="29"/>
      <c r="D8" s="29"/>
      <c r="E8" s="29"/>
      <c r="F8" s="49"/>
      <c r="G8" s="49"/>
      <c r="H8" s="49"/>
    </row>
    <row r="9" spans="1:8" ht="4.5" customHeight="1">
      <c r="A9" s="1"/>
      <c r="B9" s="1"/>
      <c r="C9" s="1"/>
      <c r="D9" s="1"/>
      <c r="E9" s="1"/>
      <c r="F9" s="1"/>
      <c r="G9" s="1"/>
      <c r="H9" s="1"/>
    </row>
    <row r="10" spans="1:8" ht="15" customHeight="1">
      <c r="A10" s="50"/>
      <c r="B10" s="51" t="s">
        <v>265</v>
      </c>
      <c r="C10" s="51"/>
      <c r="D10" s="51"/>
      <c r="E10" s="51"/>
      <c r="F10" s="52"/>
      <c r="G10" s="52"/>
      <c r="H10" s="53"/>
    </row>
    <row r="11" spans="1:8" ht="38.25" customHeight="1">
      <c r="A11" s="10" t="s">
        <v>190</v>
      </c>
      <c r="B11" s="8" t="s">
        <v>191</v>
      </c>
      <c r="C11" s="8" t="s">
        <v>192</v>
      </c>
      <c r="D11" s="54"/>
      <c r="E11" s="54" t="s">
        <v>192</v>
      </c>
      <c r="F11" s="52"/>
      <c r="G11" s="52"/>
      <c r="H11" s="55"/>
    </row>
    <row r="12" spans="1:8" ht="21.75" customHeight="1">
      <c r="A12" s="56" t="s">
        <v>240</v>
      </c>
      <c r="B12" s="34" t="s">
        <v>241</v>
      </c>
      <c r="C12" s="35">
        <f>SUM(C13)</f>
        <v>5747100</v>
      </c>
      <c r="D12" s="57">
        <f>SUM(D13)</f>
        <v>-19.2</v>
      </c>
      <c r="E12" s="58">
        <f>SUM(C12+D12)</f>
        <v>5747080.8</v>
      </c>
      <c r="F12" s="52"/>
      <c r="G12" s="52"/>
      <c r="H12" s="55"/>
    </row>
    <row r="13" spans="1:8" ht="35.25" customHeight="1">
      <c r="A13" s="59" t="s">
        <v>242</v>
      </c>
      <c r="B13" s="37" t="s">
        <v>243</v>
      </c>
      <c r="C13" s="38">
        <f>SUM(C20+C23)</f>
        <v>5747100</v>
      </c>
      <c r="D13" s="60">
        <f>SUM(D17)</f>
        <v>-19.2</v>
      </c>
      <c r="E13" s="61">
        <f aca="true" t="shared" si="0" ref="E13:E25">SUM(C13+D13)</f>
        <v>5747080.8</v>
      </c>
      <c r="F13" s="62"/>
      <c r="G13" s="62"/>
      <c r="H13" s="63"/>
    </row>
    <row r="14" spans="1:8" ht="15" customHeight="1" hidden="1">
      <c r="A14" s="59" t="s">
        <v>244</v>
      </c>
      <c r="B14" s="37" t="s">
        <v>245</v>
      </c>
      <c r="C14" s="38">
        <f>C15</f>
        <v>0</v>
      </c>
      <c r="D14" s="27"/>
      <c r="E14" s="64">
        <f t="shared" si="0"/>
        <v>0</v>
      </c>
      <c r="F14" s="52"/>
      <c r="G14" s="52"/>
      <c r="H14" s="53"/>
    </row>
    <row r="15" spans="1:8" ht="33" customHeight="1" hidden="1">
      <c r="A15" s="59" t="s">
        <v>246</v>
      </c>
      <c r="B15" s="37" t="s">
        <v>247</v>
      </c>
      <c r="C15" s="38">
        <f>C16</f>
        <v>0</v>
      </c>
      <c r="D15" s="27"/>
      <c r="E15" s="64">
        <f t="shared" si="0"/>
        <v>0</v>
      </c>
      <c r="F15" s="52"/>
      <c r="G15" s="52"/>
      <c r="H15" s="65"/>
    </row>
    <row r="16" spans="1:8" ht="46.5" customHeight="1" hidden="1">
      <c r="A16" s="59" t="s">
        <v>248</v>
      </c>
      <c r="B16" s="37" t="s">
        <v>249</v>
      </c>
      <c r="C16" s="38">
        <v>0</v>
      </c>
      <c r="D16" s="27"/>
      <c r="E16" s="64">
        <f t="shared" si="0"/>
        <v>0</v>
      </c>
      <c r="F16" s="52"/>
      <c r="G16" s="52"/>
      <c r="H16" s="65"/>
    </row>
    <row r="17" spans="1:8" ht="49.5" customHeight="1" hidden="1">
      <c r="A17" s="59" t="s">
        <v>250</v>
      </c>
      <c r="B17" s="37" t="s">
        <v>251</v>
      </c>
      <c r="C17" s="38">
        <f>SUM(C18:C19)</f>
        <v>0</v>
      </c>
      <c r="D17" s="27">
        <f>SUM(D18:D19)</f>
        <v>-19.2</v>
      </c>
      <c r="E17" s="64">
        <f t="shared" si="0"/>
        <v>-19.2</v>
      </c>
      <c r="F17" s="62"/>
      <c r="G17" s="62"/>
      <c r="H17" s="66"/>
    </row>
    <row r="18" spans="1:8" ht="32.25" customHeight="1" hidden="1">
      <c r="A18" s="67" t="s">
        <v>252</v>
      </c>
      <c r="B18" s="37" t="s">
        <v>266</v>
      </c>
      <c r="C18" s="38">
        <v>0</v>
      </c>
      <c r="D18" s="27">
        <v>0</v>
      </c>
      <c r="E18" s="64">
        <f t="shared" si="0"/>
        <v>0</v>
      </c>
      <c r="F18" s="62"/>
      <c r="G18" s="62"/>
      <c r="H18" s="66"/>
    </row>
    <row r="19" spans="1:8" ht="22.5" customHeight="1" hidden="1">
      <c r="A19" s="67" t="s">
        <v>254</v>
      </c>
      <c r="B19" s="40" t="s">
        <v>156</v>
      </c>
      <c r="C19" s="38">
        <v>0</v>
      </c>
      <c r="D19" s="27">
        <v>-19.2</v>
      </c>
      <c r="E19" s="64">
        <f t="shared" si="0"/>
        <v>-19.2</v>
      </c>
      <c r="F19" s="62"/>
      <c r="G19" s="62"/>
      <c r="H19" s="68"/>
    </row>
    <row r="20" spans="1:8" ht="31.5" customHeight="1">
      <c r="A20" s="67" t="s">
        <v>244</v>
      </c>
      <c r="B20" s="40" t="s">
        <v>245</v>
      </c>
      <c r="C20" s="38">
        <f>SUM(C21)</f>
        <v>5734100</v>
      </c>
      <c r="D20" s="27"/>
      <c r="E20" s="64"/>
      <c r="F20" s="62"/>
      <c r="G20" s="62"/>
      <c r="H20" s="68"/>
    </row>
    <row r="21" spans="1:8" ht="30.75" customHeight="1">
      <c r="A21" s="67" t="s">
        <v>267</v>
      </c>
      <c r="B21" s="40" t="s">
        <v>268</v>
      </c>
      <c r="C21" s="38">
        <f>SUM(C22)</f>
        <v>5734100</v>
      </c>
      <c r="D21" s="27"/>
      <c r="E21" s="64"/>
      <c r="F21" s="62"/>
      <c r="G21" s="62"/>
      <c r="H21" s="68"/>
    </row>
    <row r="22" spans="1:8" ht="36.75" customHeight="1">
      <c r="A22" s="67" t="s">
        <v>255</v>
      </c>
      <c r="B22" s="40" t="s">
        <v>269</v>
      </c>
      <c r="C22" s="38">
        <v>5734100</v>
      </c>
      <c r="D22" s="27"/>
      <c r="E22" s="64"/>
      <c r="F22" s="62"/>
      <c r="G22" s="62"/>
      <c r="H22" s="68"/>
    </row>
    <row r="23" spans="1:8" ht="34.5" customHeight="1">
      <c r="A23" s="67" t="s">
        <v>256</v>
      </c>
      <c r="B23" s="37" t="s">
        <v>257</v>
      </c>
      <c r="C23" s="38">
        <f>SUM(C25)</f>
        <v>13000</v>
      </c>
      <c r="D23" s="27"/>
      <c r="E23" s="64">
        <f t="shared" si="0"/>
        <v>13000</v>
      </c>
      <c r="F23" s="62"/>
      <c r="G23" s="62"/>
      <c r="H23" s="66"/>
    </row>
    <row r="24" spans="1:8" ht="47.25" customHeight="1">
      <c r="A24" s="22" t="s">
        <v>270</v>
      </c>
      <c r="B24" s="12" t="s">
        <v>271</v>
      </c>
      <c r="C24" s="38">
        <f>SUM(C25)</f>
        <v>13000</v>
      </c>
      <c r="D24" s="27"/>
      <c r="E24" s="64"/>
      <c r="F24" s="62"/>
      <c r="G24" s="62"/>
      <c r="H24" s="66"/>
    </row>
    <row r="25" spans="1:8" ht="48.75" customHeight="1">
      <c r="A25" s="22" t="s">
        <v>258</v>
      </c>
      <c r="B25" s="12" t="s">
        <v>158</v>
      </c>
      <c r="C25" s="38">
        <v>13000</v>
      </c>
      <c r="D25" s="27"/>
      <c r="E25" s="64">
        <f t="shared" si="0"/>
        <v>13000</v>
      </c>
      <c r="F25" s="62"/>
      <c r="G25" s="62"/>
      <c r="H25" s="66"/>
    </row>
    <row r="26" spans="1:8" ht="15.75" customHeight="1">
      <c r="A26" s="22"/>
      <c r="B26" s="12"/>
      <c r="C26" s="38"/>
      <c r="D26" s="27"/>
      <c r="E26" s="64"/>
      <c r="F26" s="62"/>
      <c r="G26" s="62"/>
      <c r="H26" s="66"/>
    </row>
    <row r="27" spans="1:8" ht="12.75">
      <c r="A27" s="69"/>
      <c r="B27" s="69"/>
      <c r="C27" s="69"/>
      <c r="D27" s="2"/>
      <c r="E27" s="2"/>
      <c r="F27" s="62"/>
      <c r="G27" s="62"/>
      <c r="H27" s="66"/>
    </row>
    <row r="28" spans="1:8" ht="16.5" customHeight="1">
      <c r="A28" s="46" t="s">
        <v>182</v>
      </c>
      <c r="B28" s="46"/>
      <c r="C28" s="70"/>
      <c r="D28" s="1"/>
      <c r="E28" s="1"/>
      <c r="F28" s="62"/>
      <c r="G28" s="62"/>
      <c r="H28" s="68"/>
    </row>
    <row r="29" spans="1:8" ht="17.25" customHeight="1">
      <c r="A29" s="1" t="s">
        <v>2</v>
      </c>
      <c r="B29" s="44"/>
      <c r="C29" s="44"/>
      <c r="D29" s="1"/>
      <c r="E29" s="1"/>
      <c r="F29" s="62"/>
      <c r="G29" s="62"/>
      <c r="H29" s="68"/>
    </row>
    <row r="30" spans="1:8" ht="19.5" customHeight="1">
      <c r="A30" s="71" t="s">
        <v>272</v>
      </c>
      <c r="B30" s="71"/>
      <c r="C30" s="71"/>
      <c r="D30" s="1"/>
      <c r="E30" s="1"/>
      <c r="F30" s="52"/>
      <c r="G30" s="52"/>
      <c r="H30" s="72"/>
    </row>
    <row r="31" spans="1:8" ht="9.75" customHeight="1">
      <c r="A31" s="73"/>
      <c r="B31" s="52"/>
      <c r="C31" s="52"/>
      <c r="D31" s="52"/>
      <c r="E31" s="52"/>
      <c r="F31" s="52"/>
      <c r="G31" s="52"/>
      <c r="H31" s="55"/>
    </row>
    <row r="32" spans="1:8" ht="12.75">
      <c r="A32" s="73"/>
      <c r="B32" s="52"/>
      <c r="C32" s="52"/>
      <c r="D32" s="52"/>
      <c r="E32" s="52"/>
      <c r="F32" s="52"/>
      <c r="G32" s="52"/>
      <c r="H32" s="55"/>
    </row>
    <row r="33" spans="1:8" ht="17.25" customHeight="1">
      <c r="A33" s="62"/>
      <c r="B33" s="62"/>
      <c r="C33" s="62"/>
      <c r="D33" s="62"/>
      <c r="E33" s="62"/>
      <c r="F33" s="62"/>
      <c r="G33" s="62"/>
      <c r="H33" s="63"/>
    </row>
    <row r="34" spans="1:8" ht="18" customHeight="1">
      <c r="A34" s="62"/>
      <c r="B34" s="62"/>
      <c r="C34" s="62"/>
      <c r="D34" s="62"/>
      <c r="E34" s="62"/>
      <c r="F34" s="62"/>
      <c r="G34" s="62"/>
      <c r="H34" s="74"/>
    </row>
  </sheetData>
  <sheetProtection selectLockedCells="1" selectUnlockedCells="1"/>
  <mergeCells count="11">
    <mergeCell ref="B1:C1"/>
    <mergeCell ref="D1:E1"/>
    <mergeCell ref="A2:E2"/>
    <mergeCell ref="A3:E3"/>
    <mergeCell ref="A4:E4"/>
    <mergeCell ref="A5:E5"/>
    <mergeCell ref="A7:E7"/>
    <mergeCell ref="A8:E8"/>
    <mergeCell ref="B10:E10"/>
    <mergeCell ref="A28:B28"/>
    <mergeCell ref="A30:C30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K7" sqref="K7"/>
    </sheetView>
  </sheetViews>
  <sheetFormatPr defaultColWidth="9.00390625" defaultRowHeight="12.75"/>
  <cols>
    <col min="1" max="1" width="8.125" style="0" customWidth="1"/>
    <col min="2" max="2" width="61.875" style="0" customWidth="1"/>
    <col min="3" max="3" width="5.125" style="0" customWidth="1"/>
    <col min="4" max="5" width="0" style="0" hidden="1" customWidth="1"/>
    <col min="6" max="6" width="11.00390625" style="0" customWidth="1"/>
    <col min="7" max="7" width="0" style="0" hidden="1" customWidth="1"/>
  </cols>
  <sheetData>
    <row r="1" spans="2:6" ht="12.75">
      <c r="B1" s="4" t="s">
        <v>273</v>
      </c>
      <c r="C1" s="4"/>
      <c r="D1" s="4"/>
      <c r="E1" s="4"/>
      <c r="F1" s="4"/>
    </row>
    <row r="2" spans="2:6" ht="12.75">
      <c r="B2" s="4" t="s">
        <v>1</v>
      </c>
      <c r="C2" s="4"/>
      <c r="D2" s="4"/>
      <c r="E2" s="4"/>
      <c r="F2" s="4"/>
    </row>
    <row r="3" spans="2:6" ht="12.75">
      <c r="B3" s="4" t="s">
        <v>2</v>
      </c>
      <c r="C3" s="4"/>
      <c r="D3" s="4"/>
      <c r="E3" s="4"/>
      <c r="F3" s="4"/>
    </row>
    <row r="4" spans="2:6" ht="18" customHeight="1">
      <c r="B4" s="4" t="s">
        <v>3</v>
      </c>
      <c r="C4" s="4"/>
      <c r="D4" s="4"/>
      <c r="E4" s="4"/>
      <c r="F4" s="4"/>
    </row>
    <row r="5" spans="2:6" ht="17.25" customHeight="1">
      <c r="B5" s="4" t="s">
        <v>274</v>
      </c>
      <c r="C5" s="4"/>
      <c r="D5" s="4"/>
      <c r="E5" s="4"/>
      <c r="F5" s="4"/>
    </row>
    <row r="6" spans="2:6" ht="7.5" customHeight="1">
      <c r="B6" s="28"/>
      <c r="C6" s="28"/>
      <c r="D6" s="28"/>
      <c r="E6" s="28"/>
      <c r="F6" s="28"/>
    </row>
    <row r="7" spans="1:6" ht="51.75" customHeight="1">
      <c r="A7" s="75" t="s">
        <v>275</v>
      </c>
      <c r="B7" s="75"/>
      <c r="C7" s="75"/>
      <c r="D7" s="75"/>
      <c r="E7" s="75"/>
      <c r="F7" s="75"/>
    </row>
    <row r="8" spans="2:3" ht="10.5" customHeight="1">
      <c r="B8" s="76"/>
      <c r="C8" s="77"/>
    </row>
    <row r="9" spans="1:6" ht="18.75" customHeight="1">
      <c r="A9" s="78" t="s">
        <v>276</v>
      </c>
      <c r="B9" s="79" t="s">
        <v>277</v>
      </c>
      <c r="C9" s="79"/>
      <c r="D9" s="79"/>
      <c r="E9" s="79"/>
      <c r="F9" s="79" t="s">
        <v>278</v>
      </c>
    </row>
    <row r="10" spans="1:6" ht="115.5" customHeight="1">
      <c r="A10" s="80">
        <v>1</v>
      </c>
      <c r="B10" s="81" t="s">
        <v>279</v>
      </c>
      <c r="C10" s="81"/>
      <c r="D10" s="82"/>
      <c r="E10" s="82"/>
      <c r="F10" s="83">
        <v>100</v>
      </c>
    </row>
    <row r="11" spans="1:6" ht="6" customHeight="1">
      <c r="A11" s="80"/>
      <c r="B11" s="84"/>
      <c r="C11" s="84"/>
      <c r="D11" s="82"/>
      <c r="E11" s="82"/>
      <c r="F11" s="80"/>
    </row>
    <row r="12" spans="1:6" ht="21" customHeight="1">
      <c r="A12" s="80">
        <v>2</v>
      </c>
      <c r="B12" s="84" t="s">
        <v>280</v>
      </c>
      <c r="C12" s="84"/>
      <c r="D12" s="82"/>
      <c r="E12" s="82"/>
      <c r="F12" s="80">
        <v>100</v>
      </c>
    </row>
    <row r="13" spans="1:6" ht="6" customHeight="1">
      <c r="A13" s="82"/>
      <c r="B13" s="82"/>
      <c r="C13" s="82"/>
      <c r="D13" s="82"/>
      <c r="E13" s="82"/>
      <c r="F13" s="82"/>
    </row>
    <row r="14" spans="1:6" ht="96" customHeight="1">
      <c r="A14" s="80">
        <v>3</v>
      </c>
      <c r="B14" s="81" t="s">
        <v>281</v>
      </c>
      <c r="C14" s="81"/>
      <c r="D14" s="82"/>
      <c r="E14" s="82"/>
      <c r="F14" s="80">
        <v>100</v>
      </c>
    </row>
    <row r="15" spans="1:6" ht="5.25" customHeight="1">
      <c r="A15" s="82"/>
      <c r="B15" s="82"/>
      <c r="C15" s="82"/>
      <c r="D15" s="82"/>
      <c r="E15" s="82"/>
      <c r="F15" s="82"/>
    </row>
    <row r="16" spans="1:6" ht="61.5" customHeight="1">
      <c r="A16" s="80">
        <v>4</v>
      </c>
      <c r="B16" s="82" t="s">
        <v>282</v>
      </c>
      <c r="C16" s="82"/>
      <c r="D16" s="82"/>
      <c r="E16" s="82"/>
      <c r="F16" s="80">
        <v>100</v>
      </c>
    </row>
    <row r="17" spans="1:6" ht="7.5" customHeight="1">
      <c r="A17" s="82"/>
      <c r="B17" s="82"/>
      <c r="C17" s="82"/>
      <c r="D17" s="82"/>
      <c r="E17" s="82"/>
      <c r="F17" s="82"/>
    </row>
    <row r="18" spans="1:6" ht="35.25" customHeight="1">
      <c r="A18" s="80">
        <v>5</v>
      </c>
      <c r="B18" s="82" t="s">
        <v>140</v>
      </c>
      <c r="C18" s="82"/>
      <c r="D18" s="82"/>
      <c r="E18" s="82"/>
      <c r="F18" s="80">
        <v>100</v>
      </c>
    </row>
    <row r="19" spans="1:6" ht="8.25" customHeight="1">
      <c r="A19" s="82"/>
      <c r="B19" s="82"/>
      <c r="C19" s="82"/>
      <c r="D19" s="82"/>
      <c r="E19" s="82"/>
      <c r="F19" s="82"/>
    </row>
    <row r="20" spans="1:6" ht="18.75" customHeight="1">
      <c r="A20" s="80">
        <v>6</v>
      </c>
      <c r="B20" s="82" t="s">
        <v>283</v>
      </c>
      <c r="C20" s="82"/>
      <c r="D20" s="82"/>
      <c r="E20" s="82"/>
      <c r="F20" s="80">
        <v>100</v>
      </c>
    </row>
    <row r="21" spans="1:6" ht="10.5" customHeight="1">
      <c r="A21" s="82"/>
      <c r="B21" s="82"/>
      <c r="C21" s="82"/>
      <c r="D21" s="82"/>
      <c r="E21" s="82"/>
      <c r="F21" s="82"/>
    </row>
    <row r="22" spans="1:6" ht="18.75" customHeight="1">
      <c r="A22" s="80">
        <v>7</v>
      </c>
      <c r="B22" s="82" t="s">
        <v>284</v>
      </c>
      <c r="C22" s="82"/>
      <c r="D22" s="82"/>
      <c r="E22" s="82"/>
      <c r="F22" s="80">
        <v>100</v>
      </c>
    </row>
    <row r="23" spans="1:6" ht="15" customHeight="1">
      <c r="A23" s="85"/>
      <c r="B23" s="85"/>
      <c r="C23" s="85"/>
      <c r="D23" s="85"/>
      <c r="E23" s="85"/>
      <c r="F23" s="85"/>
    </row>
    <row r="24" spans="1:6" ht="15.75" customHeight="1">
      <c r="A24" s="1"/>
      <c r="B24" s="1"/>
      <c r="C24" s="1"/>
      <c r="D24" s="1"/>
      <c r="E24" s="1"/>
      <c r="F24" s="85"/>
    </row>
    <row r="25" spans="1:7" ht="18.75" customHeight="1">
      <c r="A25" s="46" t="s">
        <v>182</v>
      </c>
      <c r="B25" s="46"/>
      <c r="C25" s="86"/>
      <c r="D25" s="86"/>
      <c r="E25" s="86"/>
      <c r="F25" s="86"/>
      <c r="G25" s="86"/>
    </row>
    <row r="26" spans="1:7" ht="18.75" customHeight="1">
      <c r="A26" s="87" t="s">
        <v>285</v>
      </c>
      <c r="B26" s="87"/>
      <c r="C26" s="87"/>
      <c r="D26" s="87"/>
      <c r="E26" s="87"/>
      <c r="F26" s="87"/>
      <c r="G26" s="87"/>
    </row>
    <row r="27" spans="1:7" ht="18.75" customHeight="1">
      <c r="A27" s="87" t="s">
        <v>286</v>
      </c>
      <c r="B27" s="87"/>
      <c r="C27" s="87"/>
      <c r="D27" s="87"/>
      <c r="E27" s="87"/>
      <c r="F27" s="88"/>
      <c r="G27" s="88"/>
    </row>
    <row r="28" ht="12.75">
      <c r="F28" s="23"/>
    </row>
    <row r="29" ht="12.75">
      <c r="F29" s="23"/>
    </row>
    <row r="30" ht="12.75">
      <c r="F30" s="23"/>
    </row>
    <row r="31" ht="12.75">
      <c r="F31" s="23"/>
    </row>
    <row r="32" ht="12.75">
      <c r="F32" s="27"/>
    </row>
    <row r="33" ht="12.75">
      <c r="F33" s="27"/>
    </row>
    <row r="34" ht="12.75">
      <c r="F34" s="27"/>
    </row>
    <row r="35" ht="12.75">
      <c r="F35" s="27"/>
    </row>
    <row r="36" ht="12.75">
      <c r="F36" s="27"/>
    </row>
    <row r="37" ht="12.75">
      <c r="F37" s="27"/>
    </row>
    <row r="38" ht="12.75">
      <c r="F38" s="27"/>
    </row>
    <row r="39" ht="12.75">
      <c r="F39" s="27"/>
    </row>
    <row r="40" ht="12.75">
      <c r="F40" s="27"/>
    </row>
    <row r="41" ht="12.75">
      <c r="F41" s="27"/>
    </row>
    <row r="42" ht="12.75">
      <c r="F42" s="27"/>
    </row>
    <row r="43" ht="12.75">
      <c r="F43" s="27"/>
    </row>
    <row r="44" ht="12.75">
      <c r="F44" s="27"/>
    </row>
    <row r="45" ht="12.75">
      <c r="F45" s="27"/>
    </row>
    <row r="46" ht="12.75">
      <c r="F46" s="27"/>
    </row>
    <row r="47" ht="12.75">
      <c r="F47" s="27"/>
    </row>
    <row r="48" ht="12.75">
      <c r="F48" s="27"/>
    </row>
    <row r="49" ht="12.75">
      <c r="F49" s="27"/>
    </row>
    <row r="50" ht="12.75">
      <c r="F50" s="27"/>
    </row>
    <row r="51" ht="12.75">
      <c r="F51" s="27"/>
    </row>
    <row r="52" ht="12.75">
      <c r="F52" s="27"/>
    </row>
    <row r="53" ht="12.75">
      <c r="F53" s="27"/>
    </row>
    <row r="54" ht="12.75">
      <c r="F54" s="27"/>
    </row>
    <row r="55" ht="12.75">
      <c r="F55" s="27"/>
    </row>
    <row r="56" ht="12.75">
      <c r="F56" s="27"/>
    </row>
    <row r="57" ht="12.75">
      <c r="F57" s="27"/>
    </row>
    <row r="58" ht="12.75">
      <c r="F58" s="27"/>
    </row>
    <row r="59" ht="12.75">
      <c r="F59" s="27"/>
    </row>
    <row r="60" ht="12.75">
      <c r="F60" s="27"/>
    </row>
    <row r="61" ht="12.75">
      <c r="F61" s="27"/>
    </row>
  </sheetData>
  <sheetProtection selectLockedCells="1" selectUnlockedCells="1"/>
  <mergeCells count="22">
    <mergeCell ref="B1:F1"/>
    <mergeCell ref="B2:F2"/>
    <mergeCell ref="B3:F3"/>
    <mergeCell ref="B4:F4"/>
    <mergeCell ref="B5:F5"/>
    <mergeCell ref="A7:F7"/>
    <mergeCell ref="B9:E9"/>
    <mergeCell ref="B10:C10"/>
    <mergeCell ref="B12:C12"/>
    <mergeCell ref="A13:F13"/>
    <mergeCell ref="B14:C14"/>
    <mergeCell ref="A15:F15"/>
    <mergeCell ref="B16:C16"/>
    <mergeCell ref="A17:F17"/>
    <mergeCell ref="B18:C18"/>
    <mergeCell ref="A19:F19"/>
    <mergeCell ref="B20:C20"/>
    <mergeCell ref="A21:F21"/>
    <mergeCell ref="B22:C22"/>
    <mergeCell ref="A25:B25"/>
    <mergeCell ref="A26:G26"/>
    <mergeCell ref="A27:E27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J173"/>
  <sheetViews>
    <sheetView workbookViewId="0" topLeftCell="A36">
      <selection activeCell="A10" sqref="A10"/>
    </sheetView>
  </sheetViews>
  <sheetFormatPr defaultColWidth="9.00390625" defaultRowHeight="12.75"/>
  <cols>
    <col min="1" max="1" width="3.625" style="2" customWidth="1"/>
    <col min="2" max="2" width="67.125" style="2" customWidth="1"/>
    <col min="3" max="3" width="4.125" style="2" customWidth="1"/>
    <col min="4" max="4" width="3.00390625" style="2" customWidth="1"/>
    <col min="5" max="8" width="0" style="2" hidden="1" customWidth="1"/>
    <col min="9" max="9" width="8.875" style="2" customWidth="1"/>
    <col min="10" max="10" width="9.25390625" style="2" customWidth="1"/>
    <col min="11" max="16384" width="9.125" style="2" customWidth="1"/>
  </cols>
  <sheetData>
    <row r="1" spans="1:9" ht="16.5" customHeight="1">
      <c r="A1" s="27"/>
      <c r="B1" s="33" t="s">
        <v>287</v>
      </c>
      <c r="C1" s="33"/>
      <c r="D1" s="33"/>
      <c r="E1" s="33"/>
      <c r="F1" s="33"/>
      <c r="G1" s="33"/>
      <c r="H1" s="33"/>
      <c r="I1" s="33"/>
    </row>
    <row r="2" spans="1:9" ht="13.5" customHeight="1">
      <c r="A2" s="27"/>
      <c r="B2" s="33" t="s">
        <v>1</v>
      </c>
      <c r="C2" s="33"/>
      <c r="D2" s="33"/>
      <c r="E2" s="33"/>
      <c r="F2" s="33"/>
      <c r="G2" s="33"/>
      <c r="H2" s="33"/>
      <c r="I2" s="33"/>
    </row>
    <row r="3" spans="1:9" ht="15" customHeight="1">
      <c r="A3" s="27"/>
      <c r="B3" s="33" t="s">
        <v>2</v>
      </c>
      <c r="C3" s="33"/>
      <c r="D3" s="33"/>
      <c r="E3" s="33"/>
      <c r="F3" s="33"/>
      <c r="G3" s="33"/>
      <c r="H3" s="33"/>
      <c r="I3" s="33"/>
    </row>
    <row r="4" spans="1:9" ht="15" customHeight="1">
      <c r="A4" s="27"/>
      <c r="B4" s="33" t="s">
        <v>288</v>
      </c>
      <c r="C4" s="33"/>
      <c r="D4" s="33"/>
      <c r="E4" s="33"/>
      <c r="F4" s="33"/>
      <c r="G4" s="33"/>
      <c r="H4" s="33"/>
      <c r="I4" s="33"/>
    </row>
    <row r="5" spans="1:9" ht="13.5" customHeight="1">
      <c r="A5" s="27"/>
      <c r="B5" s="33" t="s">
        <v>289</v>
      </c>
      <c r="C5" s="33"/>
      <c r="D5" s="33"/>
      <c r="E5" s="33"/>
      <c r="F5" s="33"/>
      <c r="G5" s="33"/>
      <c r="H5" s="33"/>
      <c r="I5" s="33"/>
    </row>
    <row r="6" spans="6:7" ht="20.25" customHeight="1">
      <c r="F6" s="5"/>
      <c r="G6" s="89"/>
    </row>
    <row r="7" spans="1:9" s="91" customFormat="1" ht="33" customHeight="1">
      <c r="A7" s="90" t="s">
        <v>290</v>
      </c>
      <c r="B7" s="90"/>
      <c r="C7" s="90"/>
      <c r="D7" s="90"/>
      <c r="E7" s="90"/>
      <c r="F7" s="90"/>
      <c r="G7" s="90"/>
      <c r="H7" s="90"/>
      <c r="I7" s="90"/>
    </row>
    <row r="8" spans="1:9" s="91" customFormat="1" ht="11.25" customHeight="1">
      <c r="A8" s="92"/>
      <c r="B8" s="92"/>
      <c r="C8" s="92"/>
      <c r="D8" s="92"/>
      <c r="E8" s="92"/>
      <c r="F8" s="92"/>
      <c r="G8" s="92"/>
      <c r="H8" s="92"/>
      <c r="I8" s="92"/>
    </row>
    <row r="9" spans="1:9" s="1" customFormat="1" ht="15.75" customHeight="1">
      <c r="A9" s="27"/>
      <c r="B9" s="27"/>
      <c r="C9" s="27"/>
      <c r="D9" s="93" t="s">
        <v>188</v>
      </c>
      <c r="E9" s="93"/>
      <c r="F9" s="93"/>
      <c r="G9" s="93"/>
      <c r="H9" s="93"/>
      <c r="I9" s="93"/>
    </row>
    <row r="10" spans="1:9" s="96" customFormat="1" ht="30" customHeight="1">
      <c r="A10" s="94" t="s">
        <v>276</v>
      </c>
      <c r="B10" s="95" t="s">
        <v>291</v>
      </c>
      <c r="C10" s="95" t="s">
        <v>292</v>
      </c>
      <c r="D10" s="95" t="s">
        <v>293</v>
      </c>
      <c r="E10" s="95" t="s">
        <v>192</v>
      </c>
      <c r="F10" s="95" t="s">
        <v>294</v>
      </c>
      <c r="G10" s="95" t="s">
        <v>295</v>
      </c>
      <c r="H10" s="95" t="s">
        <v>296</v>
      </c>
      <c r="I10" s="95" t="s">
        <v>192</v>
      </c>
    </row>
    <row r="11" spans="1:9" s="99" customFormat="1" ht="15.75" customHeight="1">
      <c r="A11" s="34"/>
      <c r="B11" s="97" t="s">
        <v>297</v>
      </c>
      <c r="C11" s="56"/>
      <c r="D11" s="56"/>
      <c r="E11" s="35">
        <f>SUM(E13+E18+E24+E27+E31+E33+E35+E37+E39)</f>
        <v>155213.30000000002</v>
      </c>
      <c r="F11" s="98">
        <f>SUM(G11+H11)</f>
        <v>0</v>
      </c>
      <c r="G11" s="98">
        <f>SUM(G13+G18+G27+G31+G33+G35)</f>
        <v>0</v>
      </c>
      <c r="H11" s="98">
        <f>SUM(H13+H18+H27+H31+H33+H35)</f>
        <v>0</v>
      </c>
      <c r="I11" s="98">
        <f>SUM(I13+I18+I24+I27+I31+I33+I35+I37+I39)</f>
        <v>155213.30000000002</v>
      </c>
    </row>
    <row r="12" spans="1:9" s="99" customFormat="1" ht="13.5" customHeight="1">
      <c r="A12" s="34"/>
      <c r="B12" s="100" t="s">
        <v>298</v>
      </c>
      <c r="C12" s="56"/>
      <c r="D12" s="56"/>
      <c r="E12" s="35"/>
      <c r="F12" s="101"/>
      <c r="G12" s="101"/>
      <c r="H12" s="101"/>
      <c r="I12" s="98"/>
    </row>
    <row r="13" spans="1:10" s="99" customFormat="1" ht="13.5" customHeight="1">
      <c r="A13" s="34" t="s">
        <v>299</v>
      </c>
      <c r="B13" s="102" t="s">
        <v>300</v>
      </c>
      <c r="C13" s="103" t="s">
        <v>43</v>
      </c>
      <c r="D13" s="103"/>
      <c r="E13" s="35">
        <f>E14+E15+E17+E16</f>
        <v>42882</v>
      </c>
      <c r="F13" s="104">
        <f aca="true" t="shared" si="0" ref="F13:F36">SUM(G13+H13)</f>
        <v>0</v>
      </c>
      <c r="G13" s="98">
        <f>SUM(G14:G17)</f>
        <v>0</v>
      </c>
      <c r="H13" s="101"/>
      <c r="I13" s="98">
        <f>SUM(I14+I15+I16+I17)</f>
        <v>42882</v>
      </c>
      <c r="J13" s="105"/>
    </row>
    <row r="14" spans="1:10" s="27" customFormat="1" ht="30.75" customHeight="1">
      <c r="A14" s="40"/>
      <c r="B14" s="106" t="s">
        <v>301</v>
      </c>
      <c r="C14" s="107" t="s">
        <v>43</v>
      </c>
      <c r="D14" s="107" t="s">
        <v>24</v>
      </c>
      <c r="E14" s="38">
        <v>1120.2</v>
      </c>
      <c r="F14" s="101">
        <f t="shared" si="0"/>
        <v>0</v>
      </c>
      <c r="G14" s="108">
        <v>0</v>
      </c>
      <c r="H14" s="101"/>
      <c r="I14" s="108">
        <v>1120.2</v>
      </c>
      <c r="J14" s="105"/>
    </row>
    <row r="15" spans="1:10" s="27" customFormat="1" ht="45" customHeight="1">
      <c r="A15" s="40"/>
      <c r="B15" s="106" t="s">
        <v>302</v>
      </c>
      <c r="C15" s="107" t="s">
        <v>43</v>
      </c>
      <c r="D15" s="107" t="s">
        <v>303</v>
      </c>
      <c r="E15" s="38">
        <v>17323.8</v>
      </c>
      <c r="F15" s="101">
        <f t="shared" si="0"/>
        <v>0</v>
      </c>
      <c r="G15" s="108">
        <v>0</v>
      </c>
      <c r="H15" s="101"/>
      <c r="I15" s="108">
        <v>17323.8</v>
      </c>
      <c r="J15" s="105"/>
    </row>
    <row r="16" spans="1:10" s="27" customFormat="1" ht="30" customHeight="1">
      <c r="A16" s="40"/>
      <c r="B16" s="106" t="s">
        <v>304</v>
      </c>
      <c r="C16" s="107" t="s">
        <v>43</v>
      </c>
      <c r="D16" s="107" t="s">
        <v>81</v>
      </c>
      <c r="E16" s="38">
        <v>887.5</v>
      </c>
      <c r="F16" s="101"/>
      <c r="G16" s="108"/>
      <c r="H16" s="101"/>
      <c r="I16" s="108">
        <v>887.5</v>
      </c>
      <c r="J16" s="105"/>
    </row>
    <row r="17" spans="1:10" s="99" customFormat="1" ht="15.75" customHeight="1">
      <c r="A17" s="34"/>
      <c r="B17" s="106" t="s">
        <v>305</v>
      </c>
      <c r="C17" s="107" t="s">
        <v>43</v>
      </c>
      <c r="D17" s="107" t="s">
        <v>106</v>
      </c>
      <c r="E17" s="38">
        <v>23550.5</v>
      </c>
      <c r="F17" s="38">
        <f>SUM(G17:H17)</f>
        <v>0</v>
      </c>
      <c r="G17" s="38">
        <v>0</v>
      </c>
      <c r="H17" s="38">
        <v>0</v>
      </c>
      <c r="I17" s="38">
        <v>23550.5</v>
      </c>
      <c r="J17" s="105"/>
    </row>
    <row r="18" spans="1:10" s="27" customFormat="1" ht="15" customHeight="1">
      <c r="A18" s="34" t="s">
        <v>306</v>
      </c>
      <c r="B18" s="102" t="s">
        <v>307</v>
      </c>
      <c r="C18" s="103" t="s">
        <v>71</v>
      </c>
      <c r="D18" s="103"/>
      <c r="E18" s="35">
        <f>SUM(E19:E21)</f>
        <v>3047.6</v>
      </c>
      <c r="F18" s="104">
        <f t="shared" si="0"/>
        <v>0</v>
      </c>
      <c r="G18" s="98">
        <f>SUM(G19:G21)</f>
        <v>0</v>
      </c>
      <c r="H18" s="101"/>
      <c r="I18" s="98">
        <f>SUM(E18+F18)</f>
        <v>3047.6</v>
      </c>
      <c r="J18" s="105"/>
    </row>
    <row r="19" spans="1:10" s="27" customFormat="1" ht="30" customHeight="1">
      <c r="A19" s="34"/>
      <c r="B19" s="106" t="s">
        <v>308</v>
      </c>
      <c r="C19" s="107" t="s">
        <v>71</v>
      </c>
      <c r="D19" s="107" t="s">
        <v>309</v>
      </c>
      <c r="E19" s="38">
        <v>2407.6</v>
      </c>
      <c r="F19" s="101">
        <f t="shared" si="0"/>
        <v>0</v>
      </c>
      <c r="G19" s="108">
        <v>0</v>
      </c>
      <c r="H19" s="101"/>
      <c r="I19" s="108">
        <v>2407.6</v>
      </c>
      <c r="J19" s="105"/>
    </row>
    <row r="20" spans="1:10" s="27" customFormat="1" ht="15.75" customHeight="1">
      <c r="A20" s="34"/>
      <c r="B20" s="106" t="s">
        <v>310</v>
      </c>
      <c r="C20" s="107" t="s">
        <v>71</v>
      </c>
      <c r="D20" s="107" t="s">
        <v>15</v>
      </c>
      <c r="E20" s="38">
        <v>100</v>
      </c>
      <c r="F20" s="101"/>
      <c r="G20" s="108"/>
      <c r="H20" s="101"/>
      <c r="I20" s="108">
        <v>100</v>
      </c>
      <c r="J20" s="105"/>
    </row>
    <row r="21" spans="1:10" s="27" customFormat="1" ht="30.75" customHeight="1">
      <c r="A21" s="40"/>
      <c r="B21" s="106" t="s">
        <v>311</v>
      </c>
      <c r="C21" s="107" t="s">
        <v>71</v>
      </c>
      <c r="D21" s="107" t="s">
        <v>36</v>
      </c>
      <c r="E21" s="38">
        <v>540</v>
      </c>
      <c r="F21" s="101">
        <f t="shared" si="0"/>
        <v>0</v>
      </c>
      <c r="G21" s="108">
        <v>0</v>
      </c>
      <c r="H21" s="101"/>
      <c r="I21" s="108">
        <v>540</v>
      </c>
      <c r="J21" s="105"/>
    </row>
    <row r="22" spans="1:10" s="27" customFormat="1" ht="15.75" customHeight="1" hidden="1">
      <c r="A22" s="40"/>
      <c r="B22" s="102" t="s">
        <v>312</v>
      </c>
      <c r="C22" s="103" t="s">
        <v>303</v>
      </c>
      <c r="D22" s="103"/>
      <c r="E22" s="38">
        <f>SUM(E23)</f>
        <v>0</v>
      </c>
      <c r="F22" s="101">
        <f t="shared" si="0"/>
        <v>0</v>
      </c>
      <c r="G22" s="108">
        <v>0</v>
      </c>
      <c r="H22" s="101"/>
      <c r="I22" s="98">
        <f>SUM(E22+F22)</f>
        <v>0</v>
      </c>
      <c r="J22" s="105"/>
    </row>
    <row r="23" spans="1:10" s="27" customFormat="1" ht="15.75" customHeight="1" hidden="1">
      <c r="A23" s="40"/>
      <c r="B23" s="106" t="s">
        <v>313</v>
      </c>
      <c r="C23" s="107" t="s">
        <v>303</v>
      </c>
      <c r="D23" s="107" t="s">
        <v>314</v>
      </c>
      <c r="E23" s="38">
        <v>0</v>
      </c>
      <c r="F23" s="101">
        <f t="shared" si="0"/>
        <v>0</v>
      </c>
      <c r="G23" s="108">
        <v>0</v>
      </c>
      <c r="H23" s="101"/>
      <c r="I23" s="98">
        <f>SUM(E23+F23)</f>
        <v>0</v>
      </c>
      <c r="J23" s="105"/>
    </row>
    <row r="24" spans="1:10" s="27" customFormat="1" ht="13.5" customHeight="1">
      <c r="A24" s="34" t="s">
        <v>315</v>
      </c>
      <c r="B24" s="102" t="s">
        <v>312</v>
      </c>
      <c r="C24" s="103" t="s">
        <v>303</v>
      </c>
      <c r="D24" s="103"/>
      <c r="E24" s="35">
        <f>SUM(E25:E26)</f>
        <v>26266.399999999998</v>
      </c>
      <c r="F24" s="98">
        <f t="shared" si="0"/>
        <v>0</v>
      </c>
      <c r="G24" s="98">
        <f>SUM(G26+G27)</f>
        <v>0</v>
      </c>
      <c r="H24" s="104"/>
      <c r="I24" s="98">
        <f>SUM(I25+I26)</f>
        <v>26266.399999999998</v>
      </c>
      <c r="J24" s="105"/>
    </row>
    <row r="25" spans="1:10" s="27" customFormat="1" ht="13.5" customHeight="1">
      <c r="A25" s="34"/>
      <c r="B25" s="106" t="s">
        <v>316</v>
      </c>
      <c r="C25" s="107" t="s">
        <v>303</v>
      </c>
      <c r="D25" s="107" t="s">
        <v>309</v>
      </c>
      <c r="E25" s="38">
        <v>25329.3</v>
      </c>
      <c r="F25" s="38">
        <f>SUM(G25:H25)</f>
        <v>0</v>
      </c>
      <c r="G25" s="38">
        <v>0</v>
      </c>
      <c r="H25" s="38">
        <v>0</v>
      </c>
      <c r="I25" s="38">
        <v>25329.3</v>
      </c>
      <c r="J25" s="105"/>
    </row>
    <row r="26" spans="1:10" s="27" customFormat="1" ht="18.75" customHeight="1">
      <c r="A26" s="40"/>
      <c r="B26" s="106" t="s">
        <v>313</v>
      </c>
      <c r="C26" s="107" t="s">
        <v>303</v>
      </c>
      <c r="D26" s="107" t="s">
        <v>314</v>
      </c>
      <c r="E26" s="38">
        <v>937.1</v>
      </c>
      <c r="F26" s="108">
        <f t="shared" si="0"/>
        <v>0</v>
      </c>
      <c r="G26" s="108">
        <v>0</v>
      </c>
      <c r="H26" s="101"/>
      <c r="I26" s="108">
        <v>937.1</v>
      </c>
      <c r="J26" s="105"/>
    </row>
    <row r="27" spans="1:10" s="99" customFormat="1" ht="15" customHeight="1">
      <c r="A27" s="34" t="s">
        <v>317</v>
      </c>
      <c r="B27" s="102" t="s">
        <v>318</v>
      </c>
      <c r="C27" s="103" t="s">
        <v>75</v>
      </c>
      <c r="D27" s="103"/>
      <c r="E27" s="35">
        <f>SUM(E29:E30)</f>
        <v>31705.5</v>
      </c>
      <c r="F27" s="35">
        <f>SUM(F29:F30)</f>
        <v>0</v>
      </c>
      <c r="G27" s="35">
        <f>SUM(G29:G30)</f>
        <v>0</v>
      </c>
      <c r="H27" s="35">
        <f>SUM(H29:H30)</f>
        <v>0</v>
      </c>
      <c r="I27" s="35">
        <f>SUM(I29:I30)</f>
        <v>31705.5</v>
      </c>
      <c r="J27" s="105"/>
    </row>
    <row r="28" spans="1:10" s="27" customFormat="1" ht="14.25" customHeight="1" hidden="1">
      <c r="A28" s="40"/>
      <c r="B28" s="106" t="s">
        <v>319</v>
      </c>
      <c r="C28" s="107" t="s">
        <v>75</v>
      </c>
      <c r="D28" s="107" t="s">
        <v>43</v>
      </c>
      <c r="E28" s="38">
        <v>0</v>
      </c>
      <c r="F28" s="108">
        <f t="shared" si="0"/>
        <v>0</v>
      </c>
      <c r="G28" s="108">
        <v>0</v>
      </c>
      <c r="H28" s="108">
        <v>0</v>
      </c>
      <c r="I28" s="108">
        <f>SUM(E28+F28)</f>
        <v>0</v>
      </c>
      <c r="J28" s="105"/>
    </row>
    <row r="29" spans="1:10" s="27" customFormat="1" ht="15.75" customHeight="1">
      <c r="A29" s="34"/>
      <c r="B29" s="106" t="s">
        <v>320</v>
      </c>
      <c r="C29" s="107" t="s">
        <v>75</v>
      </c>
      <c r="D29" s="107" t="s">
        <v>24</v>
      </c>
      <c r="E29" s="38">
        <v>15355.5</v>
      </c>
      <c r="F29" s="108">
        <f t="shared" si="0"/>
        <v>0</v>
      </c>
      <c r="G29" s="108">
        <v>0</v>
      </c>
      <c r="H29" s="108">
        <v>0</v>
      </c>
      <c r="I29" s="108">
        <f>SUM(E29+F29)</f>
        <v>15355.5</v>
      </c>
      <c r="J29" s="105"/>
    </row>
    <row r="30" spans="1:10" s="27" customFormat="1" ht="12.75" customHeight="1">
      <c r="A30" s="34"/>
      <c r="B30" s="106" t="s">
        <v>321</v>
      </c>
      <c r="C30" s="107" t="s">
        <v>75</v>
      </c>
      <c r="D30" s="107" t="s">
        <v>71</v>
      </c>
      <c r="E30" s="38">
        <v>16350</v>
      </c>
      <c r="F30" s="108">
        <f t="shared" si="0"/>
        <v>0</v>
      </c>
      <c r="G30" s="108">
        <v>0</v>
      </c>
      <c r="H30" s="108">
        <v>0</v>
      </c>
      <c r="I30" s="108">
        <v>16350</v>
      </c>
      <c r="J30" s="105"/>
    </row>
    <row r="31" spans="1:10" s="27" customFormat="1" ht="15" customHeight="1">
      <c r="A31" s="34" t="s">
        <v>322</v>
      </c>
      <c r="B31" s="102" t="s">
        <v>323</v>
      </c>
      <c r="C31" s="103" t="s">
        <v>169</v>
      </c>
      <c r="D31" s="107"/>
      <c r="E31" s="35">
        <f>SUM(E32)</f>
        <v>1170.3</v>
      </c>
      <c r="F31" s="98">
        <f t="shared" si="0"/>
        <v>0</v>
      </c>
      <c r="G31" s="98">
        <f>SUM(G32)</f>
        <v>0</v>
      </c>
      <c r="H31" s="98"/>
      <c r="I31" s="98">
        <f>SUM(I32)</f>
        <v>1170.3</v>
      </c>
      <c r="J31" s="105"/>
    </row>
    <row r="32" spans="1:10" s="27" customFormat="1" ht="15" customHeight="1">
      <c r="A32" s="34"/>
      <c r="B32" s="106" t="s">
        <v>324</v>
      </c>
      <c r="C32" s="107" t="s">
        <v>169</v>
      </c>
      <c r="D32" s="107" t="s">
        <v>169</v>
      </c>
      <c r="E32" s="38">
        <v>1170.3</v>
      </c>
      <c r="F32" s="108">
        <f t="shared" si="0"/>
        <v>0</v>
      </c>
      <c r="G32" s="108">
        <v>0</v>
      </c>
      <c r="H32" s="108"/>
      <c r="I32" s="108">
        <v>1170.3</v>
      </c>
      <c r="J32" s="105"/>
    </row>
    <row r="33" spans="1:10" s="27" customFormat="1" ht="16.5" customHeight="1">
      <c r="A33" s="34" t="s">
        <v>325</v>
      </c>
      <c r="B33" s="102" t="s">
        <v>326</v>
      </c>
      <c r="C33" s="103" t="s">
        <v>327</v>
      </c>
      <c r="D33" s="103"/>
      <c r="E33" s="35">
        <f>SUM(E34)</f>
        <v>35306.8</v>
      </c>
      <c r="F33" s="108">
        <f>SUM(F34)</f>
        <v>0</v>
      </c>
      <c r="G33" s="108">
        <f>SUM(G34)</f>
        <v>0</v>
      </c>
      <c r="H33" s="108">
        <f>SUM(H34)</f>
        <v>0</v>
      </c>
      <c r="I33" s="98">
        <v>35306.8</v>
      </c>
      <c r="J33" s="105"/>
    </row>
    <row r="34" spans="1:10" s="27" customFormat="1" ht="15" customHeight="1">
      <c r="A34" s="34"/>
      <c r="B34" s="106" t="s">
        <v>328</v>
      </c>
      <c r="C34" s="107" t="s">
        <v>327</v>
      </c>
      <c r="D34" s="107" t="s">
        <v>43</v>
      </c>
      <c r="E34" s="38">
        <v>35306.8</v>
      </c>
      <c r="F34" s="108">
        <f t="shared" si="0"/>
        <v>0</v>
      </c>
      <c r="G34" s="108">
        <v>0</v>
      </c>
      <c r="H34" s="108">
        <v>0</v>
      </c>
      <c r="I34" s="108">
        <v>35306.8</v>
      </c>
      <c r="J34" s="105"/>
    </row>
    <row r="35" spans="1:10" s="27" customFormat="1" ht="14.25" customHeight="1">
      <c r="A35" s="34" t="s">
        <v>329</v>
      </c>
      <c r="B35" s="102" t="s">
        <v>330</v>
      </c>
      <c r="C35" s="103" t="s">
        <v>15</v>
      </c>
      <c r="D35" s="107"/>
      <c r="E35" s="35">
        <f>SUM(E36)</f>
        <v>3782.2</v>
      </c>
      <c r="F35" s="108">
        <f t="shared" si="0"/>
        <v>0</v>
      </c>
      <c r="G35" s="108">
        <f>SUM(G36)</f>
        <v>0</v>
      </c>
      <c r="H35" s="108"/>
      <c r="I35" s="98">
        <v>3782.2</v>
      </c>
      <c r="J35" s="105"/>
    </row>
    <row r="36" spans="1:10" s="99" customFormat="1" ht="13.5" customHeight="1">
      <c r="A36" s="34"/>
      <c r="B36" s="106" t="s">
        <v>331</v>
      </c>
      <c r="C36" s="107" t="s">
        <v>15</v>
      </c>
      <c r="D36" s="107" t="s">
        <v>71</v>
      </c>
      <c r="E36" s="38">
        <v>3782.2</v>
      </c>
      <c r="F36" s="108">
        <f t="shared" si="0"/>
        <v>0</v>
      </c>
      <c r="G36" s="108">
        <v>0</v>
      </c>
      <c r="H36" s="108"/>
      <c r="I36" s="108">
        <v>3782.2</v>
      </c>
      <c r="J36" s="105"/>
    </row>
    <row r="37" spans="1:10" s="99" customFormat="1" ht="15" customHeight="1">
      <c r="A37" s="34" t="s">
        <v>332</v>
      </c>
      <c r="B37" s="102" t="s">
        <v>333</v>
      </c>
      <c r="C37" s="103" t="s">
        <v>32</v>
      </c>
      <c r="D37" s="107"/>
      <c r="E37" s="35">
        <f>SUM(E38)</f>
        <v>10452.5</v>
      </c>
      <c r="F37" s="98">
        <f>SUM(G37+H37)</f>
        <v>0</v>
      </c>
      <c r="G37" s="98">
        <f>SUM(G38)</f>
        <v>0</v>
      </c>
      <c r="H37" s="98">
        <f>SUM(H38)</f>
        <v>0</v>
      </c>
      <c r="I37" s="98">
        <v>10452.5</v>
      </c>
      <c r="J37" s="105"/>
    </row>
    <row r="38" spans="1:10" s="99" customFormat="1" ht="15" customHeight="1">
      <c r="A38" s="34"/>
      <c r="B38" s="106" t="s">
        <v>334</v>
      </c>
      <c r="C38" s="107" t="s">
        <v>32</v>
      </c>
      <c r="D38" s="107" t="s">
        <v>43</v>
      </c>
      <c r="E38" s="38">
        <v>10452.5</v>
      </c>
      <c r="F38" s="108">
        <f>SUM(G38+H38)</f>
        <v>0</v>
      </c>
      <c r="G38" s="108">
        <v>0</v>
      </c>
      <c r="H38" s="108">
        <v>0</v>
      </c>
      <c r="I38" s="108">
        <v>10452.5</v>
      </c>
      <c r="J38" s="105"/>
    </row>
    <row r="39" spans="1:10" s="99" customFormat="1" ht="14.25" customHeight="1">
      <c r="A39" s="34" t="s">
        <v>335</v>
      </c>
      <c r="B39" s="102" t="s">
        <v>336</v>
      </c>
      <c r="C39" s="103" t="s">
        <v>106</v>
      </c>
      <c r="D39" s="103"/>
      <c r="E39" s="35">
        <f>SUM(E40)</f>
        <v>600</v>
      </c>
      <c r="F39" s="98"/>
      <c r="G39" s="98"/>
      <c r="H39" s="98"/>
      <c r="I39" s="98">
        <v>600</v>
      </c>
      <c r="J39" s="105"/>
    </row>
    <row r="40" spans="1:10" s="99" customFormat="1" ht="30.75" customHeight="1">
      <c r="A40" s="34"/>
      <c r="B40" s="106" t="s">
        <v>337</v>
      </c>
      <c r="C40" s="107" t="s">
        <v>106</v>
      </c>
      <c r="D40" s="107" t="s">
        <v>43</v>
      </c>
      <c r="E40" s="38">
        <v>600</v>
      </c>
      <c r="F40" s="108"/>
      <c r="G40" s="108"/>
      <c r="H40" s="108"/>
      <c r="I40" s="108">
        <v>600</v>
      </c>
      <c r="J40" s="105"/>
    </row>
    <row r="41" spans="1:9" ht="15" customHeight="1">
      <c r="A41" s="34"/>
      <c r="B41" s="109"/>
      <c r="C41" s="110"/>
      <c r="D41" s="110"/>
      <c r="E41" s="109"/>
      <c r="F41" s="109"/>
      <c r="G41" s="109"/>
      <c r="H41" s="111"/>
      <c r="I41" s="111"/>
    </row>
    <row r="42" spans="1:9" ht="12.75">
      <c r="A42" s="112"/>
      <c r="B42" s="113"/>
      <c r="C42" s="114"/>
      <c r="D42" s="114"/>
      <c r="E42" s="115"/>
      <c r="F42" s="115"/>
      <c r="G42" s="113"/>
      <c r="H42" s="116"/>
      <c r="I42" s="116"/>
    </row>
    <row r="43" spans="1:9" s="1" customFormat="1" ht="14.25" customHeight="1">
      <c r="A43" s="117" t="s">
        <v>182</v>
      </c>
      <c r="B43" s="117"/>
      <c r="C43" s="117"/>
      <c r="D43" s="117"/>
      <c r="E43" s="117"/>
      <c r="F43" s="117"/>
      <c r="G43" s="117"/>
      <c r="H43" s="117"/>
      <c r="I43" s="117"/>
    </row>
    <row r="44" spans="1:9" s="1" customFormat="1" ht="16.5" customHeight="1">
      <c r="A44" s="118" t="s">
        <v>2</v>
      </c>
      <c r="B44" s="118"/>
      <c r="C44" s="118"/>
      <c r="D44" s="118"/>
      <c r="E44" s="118"/>
      <c r="F44" s="118"/>
      <c r="G44" s="118"/>
      <c r="H44" s="118"/>
      <c r="I44" s="118"/>
    </row>
    <row r="45" spans="1:9" s="1" customFormat="1" ht="17.25" customHeight="1">
      <c r="A45" s="119" t="s">
        <v>338</v>
      </c>
      <c r="B45" s="119"/>
      <c r="C45" s="119"/>
      <c r="D45" s="119"/>
      <c r="E45" s="119"/>
      <c r="F45" s="119"/>
      <c r="G45" s="119"/>
      <c r="H45" s="119"/>
      <c r="I45" s="119"/>
    </row>
    <row r="46" spans="1:9" s="1" customFormat="1" ht="18.75" customHeight="1">
      <c r="A46" s="120"/>
      <c r="B46" s="121"/>
      <c r="C46" s="122"/>
      <c r="D46" s="122"/>
      <c r="E46" s="122"/>
      <c r="F46" s="122"/>
      <c r="G46" s="122"/>
      <c r="H46" s="123"/>
      <c r="I46" s="123"/>
    </row>
    <row r="47" spans="1:9" s="1" customFormat="1" ht="12.75">
      <c r="A47" s="120"/>
      <c r="B47" s="121"/>
      <c r="C47" s="121"/>
      <c r="D47" s="121"/>
      <c r="E47" s="113"/>
      <c r="F47" s="124"/>
      <c r="G47" s="124"/>
      <c r="H47" s="123"/>
      <c r="I47" s="123"/>
    </row>
    <row r="48" spans="1:9" s="1" customFormat="1" ht="12.75">
      <c r="A48" s="120"/>
      <c r="B48" s="121"/>
      <c r="C48" s="121"/>
      <c r="D48" s="121"/>
      <c r="E48" s="113"/>
      <c r="F48" s="124"/>
      <c r="G48" s="124"/>
      <c r="H48" s="123"/>
      <c r="I48" s="123"/>
    </row>
    <row r="49" spans="1:9" s="1" customFormat="1" ht="12.75">
      <c r="A49" s="125"/>
      <c r="B49" s="118"/>
      <c r="C49" s="118"/>
      <c r="D49" s="118"/>
      <c r="E49" s="123"/>
      <c r="F49" s="126"/>
      <c r="G49" s="126"/>
      <c r="H49" s="123"/>
      <c r="I49" s="123"/>
    </row>
    <row r="50" spans="1:9" s="1" customFormat="1" ht="12.75">
      <c r="A50" s="125"/>
      <c r="B50" s="118"/>
      <c r="C50" s="118"/>
      <c r="D50" s="118"/>
      <c r="E50" s="123"/>
      <c r="F50" s="126"/>
      <c r="G50" s="126"/>
      <c r="H50" s="123"/>
      <c r="I50" s="123"/>
    </row>
    <row r="51" spans="1:9" s="1" customFormat="1" ht="12.75">
      <c r="A51" s="125"/>
      <c r="B51" s="118"/>
      <c r="C51" s="118"/>
      <c r="D51" s="118"/>
      <c r="E51" s="123"/>
      <c r="F51" s="126"/>
      <c r="G51" s="126"/>
      <c r="H51" s="123"/>
      <c r="I51" s="123"/>
    </row>
    <row r="52" spans="1:9" s="1" customFormat="1" ht="12.75">
      <c r="A52" s="125"/>
      <c r="B52" s="118"/>
      <c r="C52" s="118"/>
      <c r="D52" s="118"/>
      <c r="E52" s="123"/>
      <c r="F52" s="126"/>
      <c r="G52" s="126"/>
      <c r="H52" s="123"/>
      <c r="I52" s="123"/>
    </row>
    <row r="53" spans="1:9" ht="12.75">
      <c r="A53" s="127"/>
      <c r="B53" s="128"/>
      <c r="C53" s="129"/>
      <c r="D53" s="129"/>
      <c r="E53" s="127"/>
      <c r="F53" s="127"/>
      <c r="G53" s="127"/>
      <c r="H53" s="116"/>
      <c r="I53" s="116"/>
    </row>
    <row r="54" spans="1:9" ht="12.75">
      <c r="A54" s="127"/>
      <c r="B54" s="128"/>
      <c r="C54" s="129"/>
      <c r="D54" s="129"/>
      <c r="E54" s="127"/>
      <c r="F54" s="127"/>
      <c r="G54" s="127"/>
      <c r="H54" s="116"/>
      <c r="I54" s="116"/>
    </row>
    <row r="55" spans="1:9" ht="12.75">
      <c r="A55" s="127"/>
      <c r="B55" s="128"/>
      <c r="C55" s="129"/>
      <c r="D55" s="129"/>
      <c r="E55" s="127"/>
      <c r="F55" s="127"/>
      <c r="G55" s="127"/>
      <c r="H55" s="116"/>
      <c r="I55" s="116"/>
    </row>
    <row r="56" spans="1:9" ht="12.75">
      <c r="A56" s="127"/>
      <c r="B56" s="128"/>
      <c r="C56" s="129"/>
      <c r="D56" s="129"/>
      <c r="E56" s="127"/>
      <c r="F56" s="127"/>
      <c r="G56" s="127"/>
      <c r="H56" s="116"/>
      <c r="I56" s="116"/>
    </row>
    <row r="57" spans="1:9" ht="12.75">
      <c r="A57" s="127"/>
      <c r="B57" s="128"/>
      <c r="C57" s="129"/>
      <c r="D57" s="129"/>
      <c r="E57" s="127"/>
      <c r="F57" s="127"/>
      <c r="G57" s="127"/>
      <c r="H57" s="116"/>
      <c r="I57" s="116"/>
    </row>
    <row r="58" spans="1:9" ht="12.75">
      <c r="A58" s="127"/>
      <c r="B58" s="128"/>
      <c r="C58" s="129"/>
      <c r="D58" s="129"/>
      <c r="E58" s="127"/>
      <c r="F58" s="127"/>
      <c r="G58" s="127"/>
      <c r="H58" s="116"/>
      <c r="I58" s="116"/>
    </row>
    <row r="59" spans="1:9" ht="12.75">
      <c r="A59" s="127"/>
      <c r="B59" s="128"/>
      <c r="C59" s="129"/>
      <c r="D59" s="129"/>
      <c r="E59" s="127"/>
      <c r="F59" s="127"/>
      <c r="G59" s="127"/>
      <c r="H59" s="116"/>
      <c r="I59" s="116"/>
    </row>
    <row r="60" spans="1:9" ht="12.75">
      <c r="A60" s="127"/>
      <c r="B60" s="128"/>
      <c r="C60" s="129"/>
      <c r="D60" s="129"/>
      <c r="E60" s="127"/>
      <c r="F60" s="127"/>
      <c r="G60" s="127"/>
      <c r="H60" s="116"/>
      <c r="I60" s="116"/>
    </row>
    <row r="61" spans="1:9" ht="12.75">
      <c r="A61" s="127"/>
      <c r="B61" s="128"/>
      <c r="C61" s="129"/>
      <c r="D61" s="129"/>
      <c r="E61" s="127"/>
      <c r="F61" s="127"/>
      <c r="G61" s="127"/>
      <c r="H61" s="116"/>
      <c r="I61" s="116"/>
    </row>
    <row r="62" spans="1:9" ht="12.75">
      <c r="A62" s="127"/>
      <c r="B62" s="128"/>
      <c r="C62" s="129"/>
      <c r="D62" s="129"/>
      <c r="E62" s="127"/>
      <c r="F62" s="127"/>
      <c r="G62" s="127"/>
      <c r="H62" s="116"/>
      <c r="I62" s="116"/>
    </row>
    <row r="63" spans="1:9" ht="12.75">
      <c r="A63" s="127"/>
      <c r="B63" s="128"/>
      <c r="C63" s="129"/>
      <c r="D63" s="129"/>
      <c r="E63" s="127"/>
      <c r="F63" s="127"/>
      <c r="G63" s="127"/>
      <c r="H63" s="116"/>
      <c r="I63" s="116"/>
    </row>
    <row r="64" spans="1:9" ht="12.75">
      <c r="A64" s="127"/>
      <c r="B64" s="128"/>
      <c r="C64" s="129"/>
      <c r="D64" s="129"/>
      <c r="E64" s="127"/>
      <c r="F64" s="127"/>
      <c r="G64" s="127"/>
      <c r="H64" s="116"/>
      <c r="I64" s="116"/>
    </row>
    <row r="65" spans="1:9" ht="12.75">
      <c r="A65" s="127"/>
      <c r="B65" s="128"/>
      <c r="C65" s="129"/>
      <c r="D65" s="129"/>
      <c r="E65" s="127"/>
      <c r="F65" s="127"/>
      <c r="G65" s="127"/>
      <c r="H65" s="116"/>
      <c r="I65" s="116"/>
    </row>
    <row r="66" spans="1:9" ht="12.75">
      <c r="A66" s="127"/>
      <c r="B66" s="128"/>
      <c r="C66" s="129"/>
      <c r="D66" s="129"/>
      <c r="E66" s="127"/>
      <c r="F66" s="127"/>
      <c r="G66" s="127"/>
      <c r="H66" s="116"/>
      <c r="I66" s="116"/>
    </row>
    <row r="67" spans="1:9" ht="12.75">
      <c r="A67" s="127"/>
      <c r="B67" s="128"/>
      <c r="C67" s="129"/>
      <c r="D67" s="129"/>
      <c r="E67" s="127"/>
      <c r="F67" s="127"/>
      <c r="G67" s="127"/>
      <c r="H67" s="116"/>
      <c r="I67" s="116"/>
    </row>
    <row r="68" spans="1:9" ht="12.75">
      <c r="A68" s="127"/>
      <c r="B68" s="128"/>
      <c r="C68" s="129"/>
      <c r="D68" s="129"/>
      <c r="E68" s="127"/>
      <c r="F68" s="127"/>
      <c r="G68" s="127"/>
      <c r="H68" s="116"/>
      <c r="I68" s="116"/>
    </row>
    <row r="69" spans="1:9" ht="12.75">
      <c r="A69" s="127"/>
      <c r="B69" s="128"/>
      <c r="C69" s="129"/>
      <c r="D69" s="129"/>
      <c r="E69" s="127"/>
      <c r="F69" s="127"/>
      <c r="G69" s="127"/>
      <c r="H69" s="116"/>
      <c r="I69" s="116"/>
    </row>
    <row r="70" spans="1:9" ht="12.75">
      <c r="A70" s="127"/>
      <c r="B70" s="128"/>
      <c r="C70" s="129"/>
      <c r="D70" s="129"/>
      <c r="E70" s="127"/>
      <c r="F70" s="127"/>
      <c r="G70" s="127"/>
      <c r="H70" s="116"/>
      <c r="I70" s="116"/>
    </row>
    <row r="71" spans="1:9" ht="12.75">
      <c r="A71" s="127"/>
      <c r="B71" s="128"/>
      <c r="C71" s="129"/>
      <c r="D71" s="129"/>
      <c r="E71" s="127"/>
      <c r="F71" s="127"/>
      <c r="G71" s="127"/>
      <c r="H71" s="116"/>
      <c r="I71" s="116"/>
    </row>
    <row r="72" spans="1:9" ht="12.75">
      <c r="A72" s="127"/>
      <c r="B72" s="128"/>
      <c r="C72" s="129"/>
      <c r="D72" s="129"/>
      <c r="E72" s="127"/>
      <c r="F72" s="127"/>
      <c r="G72" s="127"/>
      <c r="H72" s="116"/>
      <c r="I72" s="116"/>
    </row>
    <row r="73" spans="1:9" ht="12.75">
      <c r="A73" s="127"/>
      <c r="B73" s="128"/>
      <c r="C73" s="129"/>
      <c r="D73" s="129"/>
      <c r="E73" s="127"/>
      <c r="F73" s="127"/>
      <c r="G73" s="127"/>
      <c r="H73" s="116"/>
      <c r="I73" s="116"/>
    </row>
    <row r="74" spans="1:9" ht="12.75">
      <c r="A74" s="127"/>
      <c r="B74" s="128"/>
      <c r="C74" s="129"/>
      <c r="D74" s="129"/>
      <c r="E74" s="127"/>
      <c r="F74" s="127"/>
      <c r="G74" s="127"/>
      <c r="H74" s="116"/>
      <c r="I74" s="116"/>
    </row>
    <row r="75" spans="1:9" ht="12.75">
      <c r="A75" s="127"/>
      <c r="B75" s="128"/>
      <c r="C75" s="129"/>
      <c r="D75" s="129"/>
      <c r="E75" s="127"/>
      <c r="F75" s="127"/>
      <c r="G75" s="127"/>
      <c r="H75" s="116"/>
      <c r="I75" s="116"/>
    </row>
    <row r="76" spans="1:9" ht="12.75">
      <c r="A76" s="127"/>
      <c r="B76" s="128"/>
      <c r="C76" s="129"/>
      <c r="D76" s="129"/>
      <c r="E76" s="127"/>
      <c r="F76" s="127"/>
      <c r="G76" s="127"/>
      <c r="H76" s="116"/>
      <c r="I76" s="116"/>
    </row>
    <row r="77" spans="1:9" ht="12.75">
      <c r="A77" s="127"/>
      <c r="B77" s="128"/>
      <c r="C77" s="129"/>
      <c r="D77" s="129"/>
      <c r="E77" s="127"/>
      <c r="F77" s="127"/>
      <c r="G77" s="127"/>
      <c r="H77" s="116"/>
      <c r="I77" s="116"/>
    </row>
    <row r="78" spans="1:9" ht="12.75">
      <c r="A78" s="127"/>
      <c r="B78" s="128"/>
      <c r="C78" s="129"/>
      <c r="D78" s="129"/>
      <c r="E78" s="127"/>
      <c r="F78" s="127"/>
      <c r="G78" s="127"/>
      <c r="H78" s="116"/>
      <c r="I78" s="116"/>
    </row>
    <row r="79" spans="1:9" ht="12.75">
      <c r="A79" s="127"/>
      <c r="B79" s="128"/>
      <c r="C79" s="129"/>
      <c r="D79" s="129"/>
      <c r="E79" s="127"/>
      <c r="F79" s="127"/>
      <c r="G79" s="127"/>
      <c r="H79" s="116"/>
      <c r="I79" s="116"/>
    </row>
    <row r="80" spans="1:9" ht="12.75">
      <c r="A80" s="127"/>
      <c r="B80" s="128"/>
      <c r="C80" s="129"/>
      <c r="D80" s="129"/>
      <c r="E80" s="127"/>
      <c r="F80" s="127"/>
      <c r="G80" s="127"/>
      <c r="H80" s="116"/>
      <c r="I80" s="116"/>
    </row>
    <row r="81" spans="1:9" ht="12.75">
      <c r="A81" s="127"/>
      <c r="B81" s="128"/>
      <c r="C81" s="129"/>
      <c r="D81" s="129"/>
      <c r="E81" s="127"/>
      <c r="F81" s="127"/>
      <c r="G81" s="127"/>
      <c r="H81" s="116"/>
      <c r="I81" s="116"/>
    </row>
    <row r="82" spans="1:9" ht="12.75">
      <c r="A82" s="127"/>
      <c r="B82" s="128"/>
      <c r="C82" s="129"/>
      <c r="D82" s="129"/>
      <c r="E82" s="127"/>
      <c r="F82" s="127"/>
      <c r="G82" s="127"/>
      <c r="H82" s="116"/>
      <c r="I82" s="116"/>
    </row>
    <row r="83" spans="1:9" ht="12.75">
      <c r="A83" s="127"/>
      <c r="B83" s="128"/>
      <c r="C83" s="129"/>
      <c r="D83" s="129"/>
      <c r="E83" s="127"/>
      <c r="F83" s="127"/>
      <c r="G83" s="127"/>
      <c r="H83" s="116"/>
      <c r="I83" s="116"/>
    </row>
    <row r="84" spans="1:9" ht="12.75">
      <c r="A84" s="127"/>
      <c r="B84" s="128"/>
      <c r="C84" s="129"/>
      <c r="D84" s="129"/>
      <c r="E84" s="127"/>
      <c r="F84" s="127"/>
      <c r="G84" s="127"/>
      <c r="H84" s="116"/>
      <c r="I84" s="116"/>
    </row>
    <row r="85" spans="1:9" ht="12.75">
      <c r="A85" s="127"/>
      <c r="B85" s="128"/>
      <c r="C85" s="129"/>
      <c r="D85" s="129"/>
      <c r="E85" s="127"/>
      <c r="F85" s="127"/>
      <c r="G85" s="127"/>
      <c r="H85" s="116"/>
      <c r="I85" s="116"/>
    </row>
    <row r="86" spans="1:9" ht="12.75">
      <c r="A86" s="127"/>
      <c r="B86" s="128"/>
      <c r="C86" s="129"/>
      <c r="D86" s="129"/>
      <c r="E86" s="127"/>
      <c r="F86" s="127"/>
      <c r="G86" s="127"/>
      <c r="H86" s="116"/>
      <c r="I86" s="116"/>
    </row>
    <row r="87" spans="1:9" ht="12.75">
      <c r="A87" s="127"/>
      <c r="B87" s="128"/>
      <c r="C87" s="129"/>
      <c r="D87" s="129"/>
      <c r="E87" s="127"/>
      <c r="F87" s="127"/>
      <c r="G87" s="127"/>
      <c r="H87" s="116"/>
      <c r="I87" s="116"/>
    </row>
    <row r="88" spans="1:9" ht="12.75">
      <c r="A88" s="127"/>
      <c r="B88" s="128"/>
      <c r="C88" s="129"/>
      <c r="D88" s="129"/>
      <c r="E88" s="127"/>
      <c r="F88" s="127"/>
      <c r="G88" s="127"/>
      <c r="H88" s="116"/>
      <c r="I88" s="116"/>
    </row>
    <row r="89" spans="1:9" ht="12.75">
      <c r="A89" s="127"/>
      <c r="B89" s="128"/>
      <c r="C89" s="129"/>
      <c r="D89" s="129"/>
      <c r="E89" s="127"/>
      <c r="F89" s="127"/>
      <c r="G89" s="127"/>
      <c r="H89" s="116"/>
      <c r="I89" s="116"/>
    </row>
    <row r="90" spans="1:9" ht="12.75">
      <c r="A90" s="127"/>
      <c r="B90" s="128"/>
      <c r="C90" s="129"/>
      <c r="D90" s="129"/>
      <c r="E90" s="127"/>
      <c r="F90" s="127"/>
      <c r="G90" s="127"/>
      <c r="H90" s="116"/>
      <c r="I90" s="116"/>
    </row>
    <row r="91" spans="1:9" ht="12.75">
      <c r="A91" s="127"/>
      <c r="B91" s="128"/>
      <c r="C91" s="129"/>
      <c r="D91" s="129"/>
      <c r="E91" s="127"/>
      <c r="F91" s="127"/>
      <c r="G91" s="127"/>
      <c r="H91" s="116"/>
      <c r="I91" s="116"/>
    </row>
    <row r="92" spans="1:9" ht="12.75">
      <c r="A92" s="127"/>
      <c r="B92" s="128"/>
      <c r="C92" s="129"/>
      <c r="D92" s="129"/>
      <c r="E92" s="127"/>
      <c r="F92" s="127"/>
      <c r="G92" s="127"/>
      <c r="H92" s="116"/>
      <c r="I92" s="116"/>
    </row>
    <row r="93" spans="1:9" ht="12.75">
      <c r="A93" s="127"/>
      <c r="B93" s="128"/>
      <c r="C93" s="129"/>
      <c r="D93" s="129"/>
      <c r="E93" s="127"/>
      <c r="F93" s="127"/>
      <c r="G93" s="127"/>
      <c r="H93" s="116"/>
      <c r="I93" s="116"/>
    </row>
    <row r="94" spans="1:9" ht="12.75">
      <c r="A94" s="127"/>
      <c r="B94" s="128"/>
      <c r="C94" s="129"/>
      <c r="D94" s="129"/>
      <c r="E94" s="127"/>
      <c r="F94" s="127"/>
      <c r="G94" s="127"/>
      <c r="H94" s="116"/>
      <c r="I94" s="116"/>
    </row>
    <row r="95" spans="1:9" ht="12.75">
      <c r="A95" s="127"/>
      <c r="B95" s="128"/>
      <c r="C95" s="129"/>
      <c r="D95" s="129"/>
      <c r="E95" s="127"/>
      <c r="F95" s="127"/>
      <c r="G95" s="127"/>
      <c r="H95" s="116"/>
      <c r="I95" s="116"/>
    </row>
    <row r="96" spans="1:9" ht="12.75">
      <c r="A96" s="127"/>
      <c r="B96" s="128"/>
      <c r="C96" s="129"/>
      <c r="D96" s="129"/>
      <c r="E96" s="127"/>
      <c r="F96" s="127"/>
      <c r="G96" s="127"/>
      <c r="H96" s="116"/>
      <c r="I96" s="116"/>
    </row>
    <row r="97" spans="1:9" ht="12.75">
      <c r="A97" s="127"/>
      <c r="B97" s="128"/>
      <c r="C97" s="129"/>
      <c r="D97" s="129"/>
      <c r="E97" s="127"/>
      <c r="F97" s="127"/>
      <c r="G97" s="127"/>
      <c r="H97" s="116"/>
      <c r="I97" s="116"/>
    </row>
    <row r="98" spans="1:9" ht="12.75">
      <c r="A98" s="127"/>
      <c r="B98" s="128"/>
      <c r="C98" s="129"/>
      <c r="D98" s="129"/>
      <c r="E98" s="127"/>
      <c r="F98" s="127"/>
      <c r="G98" s="127"/>
      <c r="H98" s="116"/>
      <c r="I98" s="116"/>
    </row>
    <row r="99" spans="1:9" ht="12.75">
      <c r="A99" s="127"/>
      <c r="B99" s="128"/>
      <c r="C99" s="129"/>
      <c r="D99" s="129"/>
      <c r="E99" s="127"/>
      <c r="F99" s="127"/>
      <c r="G99" s="127"/>
      <c r="H99" s="116"/>
      <c r="I99" s="116"/>
    </row>
    <row r="100" spans="1:9" ht="12.75">
      <c r="A100" s="127"/>
      <c r="B100" s="128"/>
      <c r="C100" s="129"/>
      <c r="D100" s="129"/>
      <c r="E100" s="127"/>
      <c r="F100" s="127"/>
      <c r="G100" s="127"/>
      <c r="H100" s="116"/>
      <c r="I100" s="116"/>
    </row>
    <row r="101" spans="1:9" ht="12.75">
      <c r="A101" s="127"/>
      <c r="B101" s="128"/>
      <c r="C101" s="129"/>
      <c r="D101" s="129"/>
      <c r="E101" s="127"/>
      <c r="F101" s="127"/>
      <c r="G101" s="127"/>
      <c r="H101" s="116"/>
      <c r="I101" s="116"/>
    </row>
    <row r="102" spans="1:9" ht="12.75">
      <c r="A102" s="127"/>
      <c r="B102" s="128"/>
      <c r="C102" s="129"/>
      <c r="D102" s="129"/>
      <c r="E102" s="127"/>
      <c r="F102" s="127"/>
      <c r="G102" s="127"/>
      <c r="H102" s="116"/>
      <c r="I102" s="116"/>
    </row>
    <row r="103" spans="1:9" ht="12.75">
      <c r="A103" s="127"/>
      <c r="B103" s="128"/>
      <c r="C103" s="129"/>
      <c r="D103" s="129"/>
      <c r="E103" s="127"/>
      <c r="F103" s="127"/>
      <c r="G103" s="127"/>
      <c r="H103" s="116"/>
      <c r="I103" s="116"/>
    </row>
    <row r="104" spans="1:9" ht="12.75">
      <c r="A104" s="127"/>
      <c r="B104" s="128"/>
      <c r="C104" s="129"/>
      <c r="D104" s="129"/>
      <c r="E104" s="127"/>
      <c r="F104" s="127"/>
      <c r="G104" s="127"/>
      <c r="H104" s="116"/>
      <c r="I104" s="116"/>
    </row>
    <row r="105" spans="1:9" ht="12.75">
      <c r="A105" s="127"/>
      <c r="B105" s="128"/>
      <c r="C105" s="129"/>
      <c r="D105" s="129"/>
      <c r="E105" s="127"/>
      <c r="F105" s="127"/>
      <c r="G105" s="127"/>
      <c r="H105" s="116"/>
      <c r="I105" s="116"/>
    </row>
    <row r="106" spans="1:9" ht="12.75">
      <c r="A106" s="127"/>
      <c r="B106" s="128"/>
      <c r="C106" s="129"/>
      <c r="D106" s="129"/>
      <c r="E106" s="127"/>
      <c r="F106" s="127"/>
      <c r="G106" s="127"/>
      <c r="H106" s="116"/>
      <c r="I106" s="116"/>
    </row>
    <row r="107" spans="1:9" ht="12.75">
      <c r="A107" s="127"/>
      <c r="B107" s="128"/>
      <c r="C107" s="129"/>
      <c r="D107" s="129"/>
      <c r="E107" s="127"/>
      <c r="F107" s="127"/>
      <c r="G107" s="127"/>
      <c r="H107" s="116"/>
      <c r="I107" s="116"/>
    </row>
    <row r="108" spans="1:9" ht="12.75">
      <c r="A108" s="127"/>
      <c r="B108" s="128"/>
      <c r="C108" s="129"/>
      <c r="D108" s="129"/>
      <c r="E108" s="127"/>
      <c r="F108" s="127"/>
      <c r="G108" s="127"/>
      <c r="H108" s="116"/>
      <c r="I108" s="116"/>
    </row>
    <row r="109" spans="1:9" ht="12.75">
      <c r="A109" s="127"/>
      <c r="B109" s="128"/>
      <c r="C109" s="129"/>
      <c r="D109" s="129"/>
      <c r="E109" s="127"/>
      <c r="F109" s="127"/>
      <c r="G109" s="127"/>
      <c r="H109" s="116"/>
      <c r="I109" s="116"/>
    </row>
    <row r="110" spans="1:9" ht="12.75">
      <c r="A110" s="127"/>
      <c r="B110" s="128"/>
      <c r="C110" s="129"/>
      <c r="D110" s="129"/>
      <c r="E110" s="127"/>
      <c r="F110" s="127"/>
      <c r="G110" s="127"/>
      <c r="H110" s="116"/>
      <c r="I110" s="116"/>
    </row>
    <row r="111" spans="1:9" ht="12.75">
      <c r="A111" s="127"/>
      <c r="B111" s="128"/>
      <c r="C111" s="129"/>
      <c r="D111" s="129"/>
      <c r="E111" s="127"/>
      <c r="F111" s="127"/>
      <c r="G111" s="127"/>
      <c r="H111" s="116"/>
      <c r="I111" s="116"/>
    </row>
    <row r="112" spans="1:9" ht="12.75">
      <c r="A112" s="127"/>
      <c r="B112" s="128"/>
      <c r="C112" s="129"/>
      <c r="D112" s="129"/>
      <c r="E112" s="127"/>
      <c r="F112" s="127"/>
      <c r="G112" s="127"/>
      <c r="H112" s="116"/>
      <c r="I112" s="116"/>
    </row>
    <row r="113" spans="1:9" ht="12.75">
      <c r="A113" s="127"/>
      <c r="B113" s="128"/>
      <c r="C113" s="129"/>
      <c r="D113" s="129"/>
      <c r="E113" s="127"/>
      <c r="F113" s="127"/>
      <c r="G113" s="127"/>
      <c r="H113" s="116"/>
      <c r="I113" s="116"/>
    </row>
    <row r="114" spans="1:9" ht="12.75">
      <c r="A114" s="116"/>
      <c r="B114" s="130"/>
      <c r="C114" s="131"/>
      <c r="D114" s="131"/>
      <c r="E114" s="116"/>
      <c r="F114" s="116"/>
      <c r="G114" s="116"/>
      <c r="H114" s="116"/>
      <c r="I114" s="116"/>
    </row>
    <row r="115" spans="1:9" ht="12.75">
      <c r="A115" s="116"/>
      <c r="B115" s="130"/>
      <c r="C115" s="131"/>
      <c r="D115" s="131"/>
      <c r="E115" s="116"/>
      <c r="F115" s="116"/>
      <c r="G115" s="116"/>
      <c r="H115" s="116"/>
      <c r="I115" s="116"/>
    </row>
    <row r="116" spans="1:9" ht="12.75">
      <c r="A116" s="116"/>
      <c r="B116" s="130"/>
      <c r="C116" s="131"/>
      <c r="D116" s="131"/>
      <c r="E116" s="116"/>
      <c r="F116" s="116"/>
      <c r="G116" s="116"/>
      <c r="H116" s="116"/>
      <c r="I116" s="116"/>
    </row>
    <row r="117" spans="1:9" ht="12.75">
      <c r="A117" s="116"/>
      <c r="B117" s="130"/>
      <c r="C117" s="131"/>
      <c r="D117" s="131"/>
      <c r="E117" s="116"/>
      <c r="F117" s="116"/>
      <c r="G117" s="116"/>
      <c r="H117" s="116"/>
      <c r="I117" s="116"/>
    </row>
    <row r="118" spans="1:9" ht="12.75">
      <c r="A118" s="116"/>
      <c r="B118" s="130"/>
      <c r="C118" s="131"/>
      <c r="D118" s="131"/>
      <c r="E118" s="116"/>
      <c r="F118" s="116"/>
      <c r="G118" s="116"/>
      <c r="H118" s="116"/>
      <c r="I118" s="116"/>
    </row>
    <row r="119" spans="1:9" ht="12.75">
      <c r="A119" s="116"/>
      <c r="B119" s="130"/>
      <c r="C119" s="131"/>
      <c r="D119" s="131"/>
      <c r="E119" s="116"/>
      <c r="F119" s="116"/>
      <c r="G119" s="116"/>
      <c r="H119" s="116"/>
      <c r="I119" s="116"/>
    </row>
    <row r="120" spans="1:9" ht="12.75">
      <c r="A120" s="116"/>
      <c r="B120" s="130"/>
      <c r="C120" s="131"/>
      <c r="D120" s="131"/>
      <c r="E120" s="116"/>
      <c r="F120" s="116"/>
      <c r="G120" s="116"/>
      <c r="H120" s="116"/>
      <c r="I120" s="116"/>
    </row>
    <row r="121" spans="1:9" ht="12.75">
      <c r="A121" s="116"/>
      <c r="B121" s="130"/>
      <c r="C121" s="131"/>
      <c r="D121" s="131"/>
      <c r="E121" s="116"/>
      <c r="F121" s="116"/>
      <c r="G121" s="116"/>
      <c r="H121" s="116"/>
      <c r="I121" s="116"/>
    </row>
    <row r="122" spans="1:9" ht="12.75">
      <c r="A122" s="116"/>
      <c r="B122" s="130"/>
      <c r="C122" s="131"/>
      <c r="D122" s="131"/>
      <c r="E122" s="116"/>
      <c r="F122" s="116"/>
      <c r="G122" s="116"/>
      <c r="H122" s="116"/>
      <c r="I122" s="116"/>
    </row>
    <row r="123" spans="1:9" ht="12.75">
      <c r="A123" s="116"/>
      <c r="B123" s="130"/>
      <c r="C123" s="131"/>
      <c r="D123" s="131"/>
      <c r="E123" s="116"/>
      <c r="F123" s="116"/>
      <c r="G123" s="116"/>
      <c r="H123" s="116"/>
      <c r="I123" s="116"/>
    </row>
    <row r="124" spans="1:9" ht="12.75">
      <c r="A124" s="116"/>
      <c r="B124" s="130"/>
      <c r="C124" s="131"/>
      <c r="D124" s="131"/>
      <c r="E124" s="116"/>
      <c r="F124" s="116"/>
      <c r="G124" s="116"/>
      <c r="H124" s="116"/>
      <c r="I124" s="116"/>
    </row>
    <row r="125" spans="1:9" ht="12.75">
      <c r="A125" s="116"/>
      <c r="B125" s="130"/>
      <c r="C125" s="131"/>
      <c r="D125" s="131"/>
      <c r="E125" s="116"/>
      <c r="F125" s="116"/>
      <c r="G125" s="116"/>
      <c r="H125" s="116"/>
      <c r="I125" s="116"/>
    </row>
    <row r="126" spans="1:9" ht="12.75">
      <c r="A126" s="116"/>
      <c r="B126" s="130"/>
      <c r="C126" s="131"/>
      <c r="D126" s="131"/>
      <c r="E126" s="116"/>
      <c r="F126" s="116"/>
      <c r="G126" s="116"/>
      <c r="H126" s="116"/>
      <c r="I126" s="116"/>
    </row>
    <row r="127" spans="1:9" ht="12.75">
      <c r="A127" s="116"/>
      <c r="B127" s="130"/>
      <c r="C127" s="131"/>
      <c r="D127" s="131"/>
      <c r="E127" s="116"/>
      <c r="F127" s="116"/>
      <c r="G127" s="116"/>
      <c r="H127" s="116"/>
      <c r="I127" s="116"/>
    </row>
    <row r="128" spans="1:9" ht="12.75">
      <c r="A128" s="116"/>
      <c r="B128" s="130"/>
      <c r="C128" s="131"/>
      <c r="D128" s="131"/>
      <c r="E128" s="116"/>
      <c r="F128" s="116"/>
      <c r="G128" s="116"/>
      <c r="H128" s="116"/>
      <c r="I128" s="116"/>
    </row>
    <row r="129" spans="1:9" ht="12.75">
      <c r="A129" s="116"/>
      <c r="B129" s="130"/>
      <c r="C129" s="131"/>
      <c r="D129" s="131"/>
      <c r="E129" s="116"/>
      <c r="F129" s="116"/>
      <c r="G129" s="116"/>
      <c r="H129" s="116"/>
      <c r="I129" s="116"/>
    </row>
    <row r="130" spans="1:9" ht="12.75">
      <c r="A130" s="116"/>
      <c r="B130" s="130"/>
      <c r="C130" s="131"/>
      <c r="D130" s="131"/>
      <c r="E130" s="116"/>
      <c r="F130" s="116"/>
      <c r="G130" s="116"/>
      <c r="H130" s="116"/>
      <c r="I130" s="116"/>
    </row>
    <row r="131" spans="1:9" ht="12.75">
      <c r="A131" s="116"/>
      <c r="B131" s="130"/>
      <c r="C131" s="131"/>
      <c r="D131" s="131"/>
      <c r="E131" s="116"/>
      <c r="F131" s="116"/>
      <c r="G131" s="116"/>
      <c r="H131" s="116"/>
      <c r="I131" s="116"/>
    </row>
    <row r="132" spans="1:9" ht="12.75">
      <c r="A132" s="116"/>
      <c r="B132" s="130"/>
      <c r="C132" s="131"/>
      <c r="D132" s="131"/>
      <c r="E132" s="116"/>
      <c r="F132" s="116"/>
      <c r="G132" s="116"/>
      <c r="H132" s="116"/>
      <c r="I132" s="116"/>
    </row>
    <row r="133" spans="1:9" ht="12.75">
      <c r="A133" s="116"/>
      <c r="B133" s="130"/>
      <c r="C133" s="131"/>
      <c r="D133" s="131"/>
      <c r="E133" s="116"/>
      <c r="F133" s="116"/>
      <c r="G133" s="116"/>
      <c r="H133" s="116"/>
      <c r="I133" s="116"/>
    </row>
    <row r="134" spans="1:9" ht="12.75">
      <c r="A134" s="116"/>
      <c r="B134" s="130"/>
      <c r="C134" s="131"/>
      <c r="D134" s="131"/>
      <c r="E134" s="116"/>
      <c r="F134" s="116"/>
      <c r="G134" s="116"/>
      <c r="H134" s="116"/>
      <c r="I134" s="116"/>
    </row>
    <row r="135" spans="1:9" ht="12.75">
      <c r="A135" s="116"/>
      <c r="B135" s="130"/>
      <c r="C135" s="131"/>
      <c r="D135" s="131"/>
      <c r="E135" s="116"/>
      <c r="F135" s="116"/>
      <c r="G135" s="116"/>
      <c r="H135" s="116"/>
      <c r="I135" s="116"/>
    </row>
    <row r="136" spans="1:9" ht="12.75">
      <c r="A136" s="116"/>
      <c r="B136" s="130"/>
      <c r="C136" s="131"/>
      <c r="D136" s="131"/>
      <c r="E136" s="116"/>
      <c r="F136" s="116"/>
      <c r="G136" s="116"/>
      <c r="H136" s="116"/>
      <c r="I136" s="116"/>
    </row>
    <row r="137" spans="1:9" ht="12.75">
      <c r="A137" s="116"/>
      <c r="B137" s="130"/>
      <c r="C137" s="131"/>
      <c r="D137" s="131"/>
      <c r="E137" s="116"/>
      <c r="F137" s="116"/>
      <c r="G137" s="116"/>
      <c r="H137" s="116"/>
      <c r="I137" s="116"/>
    </row>
    <row r="138" spans="1:9" ht="12.75">
      <c r="A138" s="116"/>
      <c r="B138" s="130"/>
      <c r="C138" s="131"/>
      <c r="D138" s="131"/>
      <c r="E138" s="116"/>
      <c r="F138" s="116"/>
      <c r="G138" s="116"/>
      <c r="H138" s="116"/>
      <c r="I138" s="116"/>
    </row>
    <row r="139" spans="1:9" ht="12.75">
      <c r="A139" s="116"/>
      <c r="B139" s="130"/>
      <c r="C139" s="131"/>
      <c r="D139" s="131"/>
      <c r="E139" s="116"/>
      <c r="F139" s="116"/>
      <c r="G139" s="116"/>
      <c r="H139" s="116"/>
      <c r="I139" s="116"/>
    </row>
    <row r="140" spans="1:9" ht="12.75">
      <c r="A140" s="116"/>
      <c r="B140" s="130"/>
      <c r="C140" s="131"/>
      <c r="D140" s="131"/>
      <c r="E140" s="116"/>
      <c r="F140" s="116"/>
      <c r="G140" s="116"/>
      <c r="H140" s="116"/>
      <c r="I140" s="116"/>
    </row>
    <row r="141" spans="1:9" ht="12.75">
      <c r="A141" s="116"/>
      <c r="B141" s="130"/>
      <c r="C141" s="131"/>
      <c r="D141" s="131"/>
      <c r="E141" s="116"/>
      <c r="F141" s="116"/>
      <c r="G141" s="116"/>
      <c r="H141" s="116"/>
      <c r="I141" s="116"/>
    </row>
    <row r="142" spans="1:9" ht="12.75">
      <c r="A142" s="116"/>
      <c r="B142" s="130"/>
      <c r="C142" s="131"/>
      <c r="D142" s="131"/>
      <c r="E142" s="116"/>
      <c r="F142" s="116"/>
      <c r="G142" s="116"/>
      <c r="H142" s="116"/>
      <c r="I142" s="116"/>
    </row>
    <row r="143" spans="1:9" ht="12.75">
      <c r="A143" s="116"/>
      <c r="B143" s="130"/>
      <c r="C143" s="131"/>
      <c r="D143" s="131"/>
      <c r="E143" s="116"/>
      <c r="F143" s="116"/>
      <c r="G143" s="116"/>
      <c r="H143" s="116"/>
      <c r="I143" s="116"/>
    </row>
    <row r="144" spans="1:9" ht="12.75">
      <c r="A144" s="116"/>
      <c r="B144" s="130"/>
      <c r="C144" s="131"/>
      <c r="D144" s="131"/>
      <c r="E144" s="116"/>
      <c r="F144" s="116"/>
      <c r="G144" s="116"/>
      <c r="H144" s="116"/>
      <c r="I144" s="116"/>
    </row>
    <row r="145" spans="1:9" ht="12.75">
      <c r="A145" s="116"/>
      <c r="B145" s="130"/>
      <c r="C145" s="131"/>
      <c r="D145" s="131"/>
      <c r="E145" s="116"/>
      <c r="F145" s="116"/>
      <c r="G145" s="116"/>
      <c r="H145" s="116"/>
      <c r="I145" s="116"/>
    </row>
    <row r="146" spans="1:9" ht="12.75">
      <c r="A146" s="116"/>
      <c r="B146" s="130"/>
      <c r="C146" s="131"/>
      <c r="D146" s="131"/>
      <c r="E146" s="116"/>
      <c r="F146" s="116"/>
      <c r="G146" s="116"/>
      <c r="H146" s="116"/>
      <c r="I146" s="116"/>
    </row>
    <row r="147" spans="1:9" ht="12.75">
      <c r="A147" s="116"/>
      <c r="B147" s="130"/>
      <c r="C147" s="131"/>
      <c r="D147" s="131"/>
      <c r="E147" s="116"/>
      <c r="F147" s="116"/>
      <c r="G147" s="116"/>
      <c r="H147" s="116"/>
      <c r="I147" s="116"/>
    </row>
    <row r="148" spans="1:9" ht="12.75">
      <c r="A148" s="116"/>
      <c r="B148" s="130"/>
      <c r="C148" s="131"/>
      <c r="D148" s="131"/>
      <c r="E148" s="116"/>
      <c r="F148" s="116"/>
      <c r="G148" s="116"/>
      <c r="H148" s="116"/>
      <c r="I148" s="116"/>
    </row>
    <row r="149" spans="1:9" ht="12.75">
      <c r="A149" s="116"/>
      <c r="B149" s="130"/>
      <c r="C149" s="131"/>
      <c r="D149" s="131"/>
      <c r="E149" s="116"/>
      <c r="F149" s="116"/>
      <c r="G149" s="116"/>
      <c r="H149" s="116"/>
      <c r="I149" s="116"/>
    </row>
    <row r="150" spans="1:9" ht="12.75">
      <c r="A150" s="116"/>
      <c r="B150" s="130"/>
      <c r="C150" s="131"/>
      <c r="D150" s="131"/>
      <c r="E150" s="116"/>
      <c r="F150" s="116"/>
      <c r="G150" s="116"/>
      <c r="H150" s="116"/>
      <c r="I150" s="116"/>
    </row>
    <row r="151" spans="1:9" ht="12.75">
      <c r="A151" s="116"/>
      <c r="B151" s="130"/>
      <c r="C151" s="131"/>
      <c r="D151" s="131"/>
      <c r="E151" s="116"/>
      <c r="F151" s="116"/>
      <c r="G151" s="116"/>
      <c r="H151" s="116"/>
      <c r="I151" s="116"/>
    </row>
    <row r="152" spans="1:9" ht="12.75">
      <c r="A152" s="116"/>
      <c r="B152" s="130"/>
      <c r="C152" s="131"/>
      <c r="D152" s="131"/>
      <c r="E152" s="116"/>
      <c r="F152" s="116"/>
      <c r="G152" s="116"/>
      <c r="H152" s="116"/>
      <c r="I152" s="116"/>
    </row>
    <row r="153" spans="1:9" ht="12.75">
      <c r="A153" s="116"/>
      <c r="B153" s="130"/>
      <c r="C153" s="131"/>
      <c r="D153" s="131"/>
      <c r="E153" s="116"/>
      <c r="F153" s="116"/>
      <c r="G153" s="116"/>
      <c r="H153" s="116"/>
      <c r="I153" s="116"/>
    </row>
    <row r="154" spans="1:9" ht="12.75">
      <c r="A154" s="116"/>
      <c r="B154" s="130"/>
      <c r="C154" s="131"/>
      <c r="D154" s="131"/>
      <c r="E154" s="116"/>
      <c r="F154" s="116"/>
      <c r="G154" s="116"/>
      <c r="H154" s="116"/>
      <c r="I154" s="116"/>
    </row>
    <row r="155" spans="1:9" ht="12.75">
      <c r="A155" s="116"/>
      <c r="B155" s="130"/>
      <c r="C155" s="131"/>
      <c r="D155" s="131"/>
      <c r="E155" s="116"/>
      <c r="F155" s="116"/>
      <c r="G155" s="116"/>
      <c r="H155" s="116"/>
      <c r="I155" s="116"/>
    </row>
    <row r="156" spans="1:9" ht="12.75">
      <c r="A156" s="116"/>
      <c r="B156" s="130"/>
      <c r="C156" s="131"/>
      <c r="D156" s="131"/>
      <c r="E156" s="116"/>
      <c r="F156" s="116"/>
      <c r="G156" s="116"/>
      <c r="H156" s="116"/>
      <c r="I156" s="116"/>
    </row>
    <row r="157" spans="1:9" ht="12.75">
      <c r="A157" s="116"/>
      <c r="B157" s="130"/>
      <c r="C157" s="131"/>
      <c r="D157" s="131"/>
      <c r="E157" s="116"/>
      <c r="F157" s="116"/>
      <c r="G157" s="116"/>
      <c r="H157" s="116"/>
      <c r="I157" s="116"/>
    </row>
    <row r="158" spans="1:9" ht="12.75">
      <c r="A158" s="116"/>
      <c r="B158" s="130"/>
      <c r="C158" s="131"/>
      <c r="D158" s="131"/>
      <c r="E158" s="116"/>
      <c r="F158" s="116"/>
      <c r="G158" s="116"/>
      <c r="H158" s="116"/>
      <c r="I158" s="116"/>
    </row>
    <row r="159" spans="1:9" ht="12.75">
      <c r="A159" s="116"/>
      <c r="B159" s="130"/>
      <c r="C159" s="131"/>
      <c r="D159" s="131"/>
      <c r="E159" s="116"/>
      <c r="F159" s="116"/>
      <c r="G159" s="116"/>
      <c r="H159" s="116"/>
      <c r="I159" s="116"/>
    </row>
    <row r="160" spans="1:9" ht="12.75">
      <c r="A160" s="116"/>
      <c r="B160" s="130"/>
      <c r="C160" s="131"/>
      <c r="D160" s="131"/>
      <c r="E160" s="116"/>
      <c r="F160" s="116"/>
      <c r="G160" s="116"/>
      <c r="H160" s="116"/>
      <c r="I160" s="116"/>
    </row>
    <row r="161" spans="1:9" ht="12.75">
      <c r="A161" s="116"/>
      <c r="B161" s="130"/>
      <c r="C161" s="131"/>
      <c r="D161" s="131"/>
      <c r="E161" s="116"/>
      <c r="F161" s="116"/>
      <c r="G161" s="116"/>
      <c r="H161" s="116"/>
      <c r="I161" s="116"/>
    </row>
    <row r="162" spans="1:9" ht="12.75">
      <c r="A162" s="116"/>
      <c r="B162" s="130"/>
      <c r="C162" s="131"/>
      <c r="D162" s="131"/>
      <c r="E162" s="116"/>
      <c r="F162" s="116"/>
      <c r="G162" s="116"/>
      <c r="H162" s="116"/>
      <c r="I162" s="116"/>
    </row>
    <row r="163" spans="1:9" ht="12.75">
      <c r="A163" s="116"/>
      <c r="B163" s="130"/>
      <c r="C163" s="131"/>
      <c r="D163" s="131"/>
      <c r="E163" s="116"/>
      <c r="F163" s="116"/>
      <c r="G163" s="116"/>
      <c r="H163" s="116"/>
      <c r="I163" s="116"/>
    </row>
    <row r="164" spans="1:9" ht="12.75">
      <c r="A164" s="116"/>
      <c r="B164" s="130"/>
      <c r="C164" s="131"/>
      <c r="D164" s="131"/>
      <c r="E164" s="116"/>
      <c r="F164" s="116"/>
      <c r="G164" s="116"/>
      <c r="H164" s="116"/>
      <c r="I164" s="116"/>
    </row>
    <row r="165" spans="1:9" ht="12.75">
      <c r="A165" s="116"/>
      <c r="B165" s="130"/>
      <c r="C165" s="131"/>
      <c r="D165" s="131"/>
      <c r="E165" s="116"/>
      <c r="F165" s="116"/>
      <c r="G165" s="116"/>
      <c r="H165" s="116"/>
      <c r="I165" s="116"/>
    </row>
    <row r="166" spans="1:9" ht="12.75">
      <c r="A166" s="116"/>
      <c r="B166" s="130"/>
      <c r="C166" s="131"/>
      <c r="D166" s="131"/>
      <c r="E166" s="116"/>
      <c r="F166" s="116"/>
      <c r="G166" s="116"/>
      <c r="H166" s="116"/>
      <c r="I166" s="116"/>
    </row>
    <row r="167" spans="1:9" ht="12.75">
      <c r="A167" s="116"/>
      <c r="B167" s="130"/>
      <c r="C167" s="131"/>
      <c r="D167" s="131"/>
      <c r="E167" s="116"/>
      <c r="F167" s="116"/>
      <c r="G167" s="116"/>
      <c r="H167" s="116"/>
      <c r="I167" s="116"/>
    </row>
    <row r="168" spans="1:9" ht="12.75">
      <c r="A168" s="116"/>
      <c r="B168" s="130"/>
      <c r="C168" s="131"/>
      <c r="D168" s="131"/>
      <c r="E168" s="116"/>
      <c r="F168" s="116"/>
      <c r="G168" s="116"/>
      <c r="H168" s="116"/>
      <c r="I168" s="116"/>
    </row>
    <row r="169" spans="1:9" ht="12.75">
      <c r="A169" s="116"/>
      <c r="B169" s="130"/>
      <c r="C169" s="131"/>
      <c r="D169" s="131"/>
      <c r="E169" s="116"/>
      <c r="F169" s="116"/>
      <c r="G169" s="116"/>
      <c r="H169" s="116"/>
      <c r="I169" s="116"/>
    </row>
    <row r="170" spans="1:9" ht="12.75">
      <c r="A170" s="116"/>
      <c r="B170" s="130"/>
      <c r="C170" s="131"/>
      <c r="D170" s="131"/>
      <c r="E170" s="116"/>
      <c r="F170" s="116"/>
      <c r="G170" s="116"/>
      <c r="H170" s="116"/>
      <c r="I170" s="116"/>
    </row>
    <row r="171" spans="1:9" ht="12.75">
      <c r="A171" s="116"/>
      <c r="B171" s="130"/>
      <c r="C171" s="131"/>
      <c r="D171" s="131"/>
      <c r="E171" s="116"/>
      <c r="F171" s="116"/>
      <c r="G171" s="116"/>
      <c r="H171" s="116"/>
      <c r="I171" s="116"/>
    </row>
    <row r="172" spans="1:9" ht="12.75">
      <c r="A172" s="116"/>
      <c r="B172" s="130"/>
      <c r="C172" s="131"/>
      <c r="D172" s="131"/>
      <c r="E172" s="116"/>
      <c r="F172" s="116"/>
      <c r="G172" s="116"/>
      <c r="H172" s="116"/>
      <c r="I172" s="116"/>
    </row>
    <row r="173" spans="1:9" ht="12.75">
      <c r="A173" s="116"/>
      <c r="B173" s="130"/>
      <c r="C173" s="131"/>
      <c r="D173" s="131"/>
      <c r="E173" s="116"/>
      <c r="F173" s="116"/>
      <c r="G173" s="116"/>
      <c r="H173" s="116"/>
      <c r="I173" s="116"/>
    </row>
  </sheetData>
  <sheetProtection selectLockedCells="1" selectUnlockedCells="1"/>
  <mergeCells count="11">
    <mergeCell ref="B1:I1"/>
    <mergeCell ref="B2:I2"/>
    <mergeCell ref="B3:I3"/>
    <mergeCell ref="B4:I4"/>
    <mergeCell ref="B5:I5"/>
    <mergeCell ref="A7:I7"/>
    <mergeCell ref="D9:I9"/>
    <mergeCell ref="A43:I43"/>
    <mergeCell ref="A44:I44"/>
    <mergeCell ref="A45:I45"/>
    <mergeCell ref="C46:G46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77"/>
  <sheetViews>
    <sheetView workbookViewId="0" topLeftCell="A1">
      <selection activeCell="L7" sqref="L7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12.375" style="0" customWidth="1"/>
    <col min="4" max="4" width="5.25390625" style="0" customWidth="1"/>
    <col min="5" max="8" width="0" style="0" hidden="1" customWidth="1"/>
    <col min="9" max="9" width="12.75390625" style="0" customWidth="1"/>
  </cols>
  <sheetData>
    <row r="1" spans="1:9" ht="12.75" customHeight="1">
      <c r="A1" s="27"/>
      <c r="B1" s="33" t="s">
        <v>339</v>
      </c>
      <c r="C1" s="33"/>
      <c r="D1" s="33"/>
      <c r="E1" s="33"/>
      <c r="F1" s="33"/>
      <c r="G1" s="33"/>
      <c r="H1" s="33"/>
      <c r="I1" s="33"/>
    </row>
    <row r="2" spans="1:9" ht="12.75">
      <c r="A2" s="27"/>
      <c r="B2" s="4" t="s">
        <v>1</v>
      </c>
      <c r="C2" s="4"/>
      <c r="D2" s="4"/>
      <c r="E2" s="4"/>
      <c r="F2" s="4"/>
      <c r="G2" s="4"/>
      <c r="H2" s="4"/>
      <c r="I2" s="4"/>
    </row>
    <row r="3" spans="1:9" ht="12.75">
      <c r="A3" s="27"/>
      <c r="B3" s="4" t="s">
        <v>2</v>
      </c>
      <c r="C3" s="4"/>
      <c r="D3" s="4"/>
      <c r="E3" s="4"/>
      <c r="F3" s="4"/>
      <c r="G3" s="4"/>
      <c r="H3" s="4"/>
      <c r="I3" s="4"/>
    </row>
    <row r="4" spans="1:9" ht="12.75">
      <c r="A4" s="27"/>
      <c r="B4" s="4" t="s">
        <v>3</v>
      </c>
      <c r="C4" s="4"/>
      <c r="D4" s="4"/>
      <c r="E4" s="4"/>
      <c r="F4" s="4"/>
      <c r="G4" s="4"/>
      <c r="H4" s="4"/>
      <c r="I4" s="4"/>
    </row>
    <row r="5" spans="1:9" ht="12.75">
      <c r="A5" s="27"/>
      <c r="B5" s="4" t="s">
        <v>340</v>
      </c>
      <c r="C5" s="4"/>
      <c r="D5" s="4"/>
      <c r="E5" s="4"/>
      <c r="F5" s="4"/>
      <c r="G5" s="4"/>
      <c r="H5" s="4"/>
      <c r="I5" s="4"/>
    </row>
    <row r="6" spans="1:9" ht="7.5" customHeight="1">
      <c r="A6" s="27"/>
      <c r="B6" s="28"/>
      <c r="C6" s="28"/>
      <c r="D6" s="28"/>
      <c r="E6" s="28"/>
      <c r="F6" s="28"/>
      <c r="G6" s="28"/>
      <c r="H6" s="28"/>
      <c r="I6" s="28"/>
    </row>
    <row r="7" spans="1:34" ht="72.75" customHeight="1">
      <c r="A7" s="90" t="s">
        <v>341</v>
      </c>
      <c r="B7" s="90"/>
      <c r="C7" s="90"/>
      <c r="D7" s="90"/>
      <c r="E7" s="90"/>
      <c r="F7" s="90"/>
      <c r="G7" s="90"/>
      <c r="H7" s="90"/>
      <c r="I7" s="9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</row>
    <row r="8" spans="1:9" ht="6.75" customHeight="1">
      <c r="A8" s="132"/>
      <c r="B8" s="132"/>
      <c r="C8" s="132"/>
      <c r="D8" s="132"/>
      <c r="E8" s="132"/>
      <c r="F8" s="132"/>
      <c r="G8" s="132"/>
      <c r="H8" s="132"/>
      <c r="I8" s="132"/>
    </row>
    <row r="9" spans="1:9" ht="0.75" customHeight="1">
      <c r="A9" s="133"/>
      <c r="B9" s="133"/>
      <c r="C9" s="133"/>
      <c r="D9" s="133"/>
      <c r="E9" s="133"/>
      <c r="F9" s="133"/>
      <c r="G9" s="133"/>
      <c r="H9" s="133"/>
      <c r="I9" s="133"/>
    </row>
    <row r="10" spans="1:9" ht="15.75" customHeight="1">
      <c r="A10" s="27"/>
      <c r="B10" s="27"/>
      <c r="C10" s="93" t="s">
        <v>188</v>
      </c>
      <c r="D10" s="93"/>
      <c r="E10" s="93"/>
      <c r="F10" s="93"/>
      <c r="G10" s="93"/>
      <c r="H10" s="93"/>
      <c r="I10" s="93"/>
    </row>
    <row r="11" spans="1:9" ht="28.5" customHeight="1">
      <c r="A11" s="95" t="s">
        <v>276</v>
      </c>
      <c r="B11" s="95" t="s">
        <v>291</v>
      </c>
      <c r="C11" s="95" t="s">
        <v>342</v>
      </c>
      <c r="D11" s="95" t="s">
        <v>343</v>
      </c>
      <c r="E11" s="95" t="s">
        <v>344</v>
      </c>
      <c r="F11" s="95" t="s">
        <v>345</v>
      </c>
      <c r="G11" s="95" t="s">
        <v>346</v>
      </c>
      <c r="H11" s="95" t="s">
        <v>347</v>
      </c>
      <c r="I11" s="95" t="s">
        <v>192</v>
      </c>
    </row>
    <row r="12" spans="1:9" ht="15" customHeight="1">
      <c r="A12" s="34"/>
      <c r="B12" s="34" t="s">
        <v>348</v>
      </c>
      <c r="C12" s="56"/>
      <c r="D12" s="56"/>
      <c r="E12" s="35">
        <f>SUM(E14+E18+E41+E49+E58+E61+E71+E88+E94+E100+E112+E122+E126+E138+E147+E153+E84)</f>
        <v>162212.80000000002</v>
      </c>
      <c r="F12" s="35">
        <f>SUM(F14+F18+F41+F49+F58+F61+F71+F88+F94+F100+F112+F122+F126+F138+F147+F153+F84)</f>
        <v>0</v>
      </c>
      <c r="G12" s="35">
        <f>SUM(G14+G18+G41+G49+G58+G61+G71+G88+G94+G100+G112+G122+G126+G138+G147+G153+G84)</f>
        <v>0</v>
      </c>
      <c r="H12" s="35">
        <f>SUM(H14+H18+H41+H49+H58+H61+H71+H88+H94+H100+H112+H122+H126+H138+H147+H153+H84)</f>
        <v>0</v>
      </c>
      <c r="I12" s="35">
        <f>SUM(I14+I18+I41+I49+I58+I61+I71+I88+I94+I100+I112+I122+I126+I138+I147+I153+I84)</f>
        <v>155213.30000000002</v>
      </c>
    </row>
    <row r="13" spans="1:9" ht="14.25" customHeight="1">
      <c r="A13" s="34"/>
      <c r="B13" s="40"/>
      <c r="C13" s="56"/>
      <c r="D13" s="56"/>
      <c r="E13" s="35"/>
      <c r="F13" s="98"/>
      <c r="G13" s="98"/>
      <c r="H13" s="98"/>
      <c r="I13" s="98"/>
    </row>
    <row r="14" spans="1:9" ht="48" customHeight="1">
      <c r="A14" s="56">
        <v>1</v>
      </c>
      <c r="B14" s="34" t="s">
        <v>349</v>
      </c>
      <c r="C14" s="103" t="s">
        <v>350</v>
      </c>
      <c r="D14" s="103"/>
      <c r="E14" s="35">
        <f>E15</f>
        <v>1120.2</v>
      </c>
      <c r="F14" s="98">
        <f aca="true" t="shared" si="0" ref="F14:F23">SUM(G14+H14)</f>
        <v>0</v>
      </c>
      <c r="G14" s="98">
        <f>SUM(G15)</f>
        <v>0</v>
      </c>
      <c r="H14" s="98"/>
      <c r="I14" s="98">
        <f aca="true" t="shared" si="1" ref="I14:I23">SUM(E14+F14)</f>
        <v>1120.2</v>
      </c>
    </row>
    <row r="15" spans="1:9" ht="31.5" customHeight="1">
      <c r="A15" s="67"/>
      <c r="B15" s="40" t="s">
        <v>351</v>
      </c>
      <c r="C15" s="107" t="s">
        <v>352</v>
      </c>
      <c r="D15" s="107"/>
      <c r="E15" s="38">
        <f>SUM(E17)</f>
        <v>1120.2</v>
      </c>
      <c r="F15" s="108">
        <f t="shared" si="0"/>
        <v>0</v>
      </c>
      <c r="G15" s="108">
        <f>SUM(G17)</f>
        <v>0</v>
      </c>
      <c r="H15" s="108"/>
      <c r="I15" s="108">
        <f t="shared" si="1"/>
        <v>1120.2</v>
      </c>
    </row>
    <row r="16" spans="1:9" ht="12.75">
      <c r="A16" s="67"/>
      <c r="B16" s="40" t="s">
        <v>353</v>
      </c>
      <c r="C16" s="107" t="s">
        <v>354</v>
      </c>
      <c r="D16" s="107"/>
      <c r="E16" s="38"/>
      <c r="F16" s="108"/>
      <c r="G16" s="108"/>
      <c r="H16" s="108"/>
      <c r="I16" s="108"/>
    </row>
    <row r="17" spans="1:9" ht="81.75" customHeight="1">
      <c r="A17" s="67"/>
      <c r="B17" s="40" t="s">
        <v>355</v>
      </c>
      <c r="C17" s="107" t="s">
        <v>354</v>
      </c>
      <c r="D17" s="107" t="s">
        <v>356</v>
      </c>
      <c r="E17" s="38">
        <v>1120.2</v>
      </c>
      <c r="F17" s="108">
        <f t="shared" si="0"/>
        <v>0</v>
      </c>
      <c r="G17" s="108">
        <v>0</v>
      </c>
      <c r="H17" s="108"/>
      <c r="I17" s="108">
        <f t="shared" si="1"/>
        <v>1120.2</v>
      </c>
    </row>
    <row r="18" spans="1:9" ht="12.75">
      <c r="A18" s="56">
        <v>2</v>
      </c>
      <c r="B18" s="34" t="s">
        <v>357</v>
      </c>
      <c r="C18" s="103" t="s">
        <v>358</v>
      </c>
      <c r="D18" s="103"/>
      <c r="E18" s="35">
        <f>SUM(E19+E24+E27+E30+E33+E39)</f>
        <v>37895.8</v>
      </c>
      <c r="F18" s="35">
        <f>SUM(F19+F24+F27+F30+F33+F39)</f>
        <v>0</v>
      </c>
      <c r="G18" s="35">
        <f>SUM(G19+G24+G27+G30+G33+G39)</f>
        <v>0</v>
      </c>
      <c r="H18" s="35">
        <f>SUM(H19+H24+H27+H30+H33+H39)</f>
        <v>0</v>
      </c>
      <c r="I18" s="35">
        <f>SUM(I19+I24+I27+I30+I33+I39)</f>
        <v>37895.8</v>
      </c>
    </row>
    <row r="19" spans="1:9" ht="12.75">
      <c r="A19" s="67"/>
      <c r="B19" s="40" t="s">
        <v>359</v>
      </c>
      <c r="C19" s="107" t="s">
        <v>360</v>
      </c>
      <c r="D19" s="107"/>
      <c r="E19" s="38">
        <f>SUM(E20)</f>
        <v>17310.8</v>
      </c>
      <c r="F19" s="108">
        <f t="shared" si="0"/>
        <v>0</v>
      </c>
      <c r="G19" s="108">
        <f>SUM(G21)</f>
        <v>0</v>
      </c>
      <c r="H19" s="108">
        <f>SUM(H21)</f>
        <v>0</v>
      </c>
      <c r="I19" s="108">
        <f t="shared" si="1"/>
        <v>17310.8</v>
      </c>
    </row>
    <row r="20" spans="1:9" ht="12.75">
      <c r="A20" s="67"/>
      <c r="B20" s="40" t="s">
        <v>353</v>
      </c>
      <c r="C20" s="107" t="s">
        <v>361</v>
      </c>
      <c r="D20" s="107"/>
      <c r="E20" s="38">
        <f>SUM(E21+E22+E23)</f>
        <v>17310.8</v>
      </c>
      <c r="F20" s="38">
        <f>SUM(F21+F22+F23)</f>
        <v>0</v>
      </c>
      <c r="G20" s="38">
        <f>SUM(G21+G22+G23)</f>
        <v>0</v>
      </c>
      <c r="H20" s="38">
        <f>SUM(H21+H22+H23)</f>
        <v>0</v>
      </c>
      <c r="I20" s="38">
        <f>SUM(I21+I22+I23)</f>
        <v>17310.8</v>
      </c>
    </row>
    <row r="21" spans="1:9" ht="12.75">
      <c r="A21" s="67"/>
      <c r="B21" s="40" t="s">
        <v>355</v>
      </c>
      <c r="C21" s="107" t="s">
        <v>361</v>
      </c>
      <c r="D21" s="107" t="s">
        <v>356</v>
      </c>
      <c r="E21" s="38">
        <v>14797</v>
      </c>
      <c r="F21" s="108">
        <f t="shared" si="0"/>
        <v>0</v>
      </c>
      <c r="G21" s="108">
        <v>0</v>
      </c>
      <c r="H21" s="108">
        <v>0</v>
      </c>
      <c r="I21" s="108">
        <f t="shared" si="1"/>
        <v>14797</v>
      </c>
    </row>
    <row r="22" spans="1:9" ht="12.75">
      <c r="A22" s="67"/>
      <c r="B22" s="40" t="s">
        <v>362</v>
      </c>
      <c r="C22" s="107" t="s">
        <v>361</v>
      </c>
      <c r="D22" s="107" t="s">
        <v>363</v>
      </c>
      <c r="E22" s="38">
        <v>2113.8</v>
      </c>
      <c r="F22" s="108">
        <f t="shared" si="0"/>
        <v>0</v>
      </c>
      <c r="G22" s="108"/>
      <c r="H22" s="108"/>
      <c r="I22" s="108">
        <f t="shared" si="1"/>
        <v>2113.8</v>
      </c>
    </row>
    <row r="23" spans="1:9" ht="15.75" customHeight="1">
      <c r="A23" s="67"/>
      <c r="B23" s="40" t="s">
        <v>364</v>
      </c>
      <c r="C23" s="107" t="s">
        <v>361</v>
      </c>
      <c r="D23" s="107" t="s">
        <v>365</v>
      </c>
      <c r="E23" s="38">
        <v>400</v>
      </c>
      <c r="F23" s="108">
        <f t="shared" si="0"/>
        <v>0</v>
      </c>
      <c r="G23" s="108"/>
      <c r="H23" s="108"/>
      <c r="I23" s="108">
        <f t="shared" si="1"/>
        <v>400</v>
      </c>
    </row>
    <row r="24" spans="1:9" ht="18.75" customHeight="1">
      <c r="A24" s="67"/>
      <c r="B24" s="40" t="s">
        <v>366</v>
      </c>
      <c r="C24" s="107" t="s">
        <v>367</v>
      </c>
      <c r="D24" s="107"/>
      <c r="E24" s="38">
        <f>SUM(E26)</f>
        <v>13</v>
      </c>
      <c r="F24" s="108">
        <f>SUM(G24+H24)</f>
        <v>0</v>
      </c>
      <c r="G24" s="108"/>
      <c r="H24" s="108">
        <f>SUM(H26)</f>
        <v>0</v>
      </c>
      <c r="I24" s="108">
        <v>13</v>
      </c>
    </row>
    <row r="25" spans="1:9" ht="63" customHeight="1">
      <c r="A25" s="67"/>
      <c r="B25" s="40" t="s">
        <v>368</v>
      </c>
      <c r="C25" s="107" t="s">
        <v>369</v>
      </c>
      <c r="D25" s="107"/>
      <c r="E25" s="38">
        <v>13</v>
      </c>
      <c r="F25" s="108"/>
      <c r="G25" s="108"/>
      <c r="H25" s="108"/>
      <c r="I25" s="108">
        <v>13</v>
      </c>
    </row>
    <row r="26" spans="1:9" ht="30.75" customHeight="1">
      <c r="A26" s="67"/>
      <c r="B26" s="40" t="s">
        <v>362</v>
      </c>
      <c r="C26" s="107" t="s">
        <v>370</v>
      </c>
      <c r="D26" s="107" t="s">
        <v>363</v>
      </c>
      <c r="E26" s="38">
        <v>13</v>
      </c>
      <c r="F26" s="108">
        <f>SUM(G26+H26)</f>
        <v>0</v>
      </c>
      <c r="G26" s="108"/>
      <c r="H26" s="108">
        <v>0</v>
      </c>
      <c r="I26" s="108">
        <v>13</v>
      </c>
    </row>
    <row r="27" spans="1:9" ht="32.25" customHeight="1">
      <c r="A27" s="67"/>
      <c r="B27" s="40" t="s">
        <v>371</v>
      </c>
      <c r="C27" s="107" t="s">
        <v>372</v>
      </c>
      <c r="D27" s="107"/>
      <c r="E27" s="38">
        <f aca="true" t="shared" si="2" ref="E27:I28">SUM(E28)</f>
        <v>887.5</v>
      </c>
      <c r="F27" s="38">
        <f t="shared" si="2"/>
        <v>0</v>
      </c>
      <c r="G27" s="38">
        <f t="shared" si="2"/>
        <v>0</v>
      </c>
      <c r="H27" s="38">
        <f t="shared" si="2"/>
        <v>0</v>
      </c>
      <c r="I27" s="38">
        <f t="shared" si="2"/>
        <v>887.5</v>
      </c>
    </row>
    <row r="28" spans="1:9" ht="31.5" customHeight="1">
      <c r="A28" s="67"/>
      <c r="B28" s="40" t="s">
        <v>353</v>
      </c>
      <c r="C28" s="107" t="s">
        <v>373</v>
      </c>
      <c r="D28" s="107"/>
      <c r="E28" s="38">
        <f t="shared" si="2"/>
        <v>887.5</v>
      </c>
      <c r="F28" s="38">
        <f t="shared" si="2"/>
        <v>0</v>
      </c>
      <c r="G28" s="38">
        <f t="shared" si="2"/>
        <v>0</v>
      </c>
      <c r="H28" s="38">
        <f t="shared" si="2"/>
        <v>0</v>
      </c>
      <c r="I28" s="38">
        <f t="shared" si="2"/>
        <v>887.5</v>
      </c>
    </row>
    <row r="29" spans="1:9" ht="15.75" customHeight="1">
      <c r="A29" s="67"/>
      <c r="B29" s="109" t="s">
        <v>374</v>
      </c>
      <c r="C29" s="67" t="s">
        <v>373</v>
      </c>
      <c r="D29" s="107" t="s">
        <v>375</v>
      </c>
      <c r="E29" s="38">
        <v>887.5</v>
      </c>
      <c r="F29" s="108">
        <f>SUM(G29)</f>
        <v>0</v>
      </c>
      <c r="G29" s="108">
        <v>0</v>
      </c>
      <c r="H29" s="108"/>
      <c r="I29" s="108">
        <f>SUM(E29+F29)</f>
        <v>887.5</v>
      </c>
    </row>
    <row r="30" spans="1:9" ht="33.75" customHeight="1">
      <c r="A30" s="67"/>
      <c r="B30" s="40" t="s">
        <v>376</v>
      </c>
      <c r="C30" s="107" t="s">
        <v>377</v>
      </c>
      <c r="D30" s="107"/>
      <c r="E30" s="38">
        <f>SUM(E31)</f>
        <v>1644</v>
      </c>
      <c r="F30" s="108"/>
      <c r="G30" s="108"/>
      <c r="H30" s="108"/>
      <c r="I30" s="108">
        <f>SUM(E30+F30)</f>
        <v>1644</v>
      </c>
    </row>
    <row r="31" spans="1:9" ht="30.75" customHeight="1">
      <c r="A31" s="67"/>
      <c r="B31" s="40" t="s">
        <v>378</v>
      </c>
      <c r="C31" s="107" t="s">
        <v>379</v>
      </c>
      <c r="D31" s="107"/>
      <c r="E31" s="38">
        <f>E32</f>
        <v>1644</v>
      </c>
      <c r="F31" s="108">
        <f>SUM(G31:H31)</f>
        <v>0</v>
      </c>
      <c r="G31" s="108"/>
      <c r="H31" s="108"/>
      <c r="I31" s="108">
        <f>SUM(E31+F31)</f>
        <v>1644</v>
      </c>
    </row>
    <row r="32" spans="1:9" ht="12.75">
      <c r="A32" s="67"/>
      <c r="B32" s="40" t="s">
        <v>380</v>
      </c>
      <c r="C32" s="107" t="s">
        <v>379</v>
      </c>
      <c r="D32" s="107" t="s">
        <v>381</v>
      </c>
      <c r="E32" s="38">
        <v>1644</v>
      </c>
      <c r="F32" s="108">
        <f>SUM(G32+H32)</f>
        <v>0</v>
      </c>
      <c r="G32" s="108">
        <v>0</v>
      </c>
      <c r="H32" s="108">
        <v>0</v>
      </c>
      <c r="I32" s="108">
        <f>SUM(E32+F32)</f>
        <v>1644</v>
      </c>
    </row>
    <row r="33" spans="1:9" ht="48.75" customHeight="1">
      <c r="A33" s="67"/>
      <c r="B33" s="40" t="s">
        <v>382</v>
      </c>
      <c r="C33" s="107" t="s">
        <v>383</v>
      </c>
      <c r="D33" s="107"/>
      <c r="E33" s="38">
        <f>SUM(E34)</f>
        <v>17040.5</v>
      </c>
      <c r="F33" s="108">
        <f>SUM(G33+H33)</f>
        <v>0</v>
      </c>
      <c r="G33" s="108"/>
      <c r="H33" s="108">
        <f>SUM(H34)</f>
        <v>0</v>
      </c>
      <c r="I33" s="108">
        <f>SUM(E33+F33)</f>
        <v>17040.5</v>
      </c>
    </row>
    <row r="34" spans="1:9" ht="30.75" customHeight="1">
      <c r="A34" s="67"/>
      <c r="B34" s="40" t="s">
        <v>384</v>
      </c>
      <c r="C34" s="107" t="s">
        <v>385</v>
      </c>
      <c r="D34" s="107"/>
      <c r="E34" s="38">
        <f>SUM(E35+E36+E37)</f>
        <v>17040.5</v>
      </c>
      <c r="F34" s="38">
        <f>SUM(F35+F36+F37)</f>
        <v>0</v>
      </c>
      <c r="G34" s="38">
        <f>SUM(G35+G36+G37)</f>
        <v>0</v>
      </c>
      <c r="H34" s="38">
        <f>SUM(H35+H36+H37)</f>
        <v>0</v>
      </c>
      <c r="I34" s="38">
        <f>SUM(I35+I36+I37)</f>
        <v>17040.5</v>
      </c>
    </row>
    <row r="35" spans="1:9" ht="12.75">
      <c r="A35" s="67"/>
      <c r="B35" s="40" t="s">
        <v>355</v>
      </c>
      <c r="C35" s="107" t="s">
        <v>385</v>
      </c>
      <c r="D35" s="107" t="s">
        <v>356</v>
      </c>
      <c r="E35" s="38">
        <v>15156.5</v>
      </c>
      <c r="F35" s="108">
        <v>0</v>
      </c>
      <c r="G35" s="108"/>
      <c r="H35" s="108"/>
      <c r="I35" s="108">
        <f>SUM(E35+F35)</f>
        <v>15156.5</v>
      </c>
    </row>
    <row r="36" spans="1:9" ht="12.75">
      <c r="A36" s="67"/>
      <c r="B36" s="40" t="s">
        <v>362</v>
      </c>
      <c r="C36" s="107" t="s">
        <v>385</v>
      </c>
      <c r="D36" s="107" t="s">
        <v>363</v>
      </c>
      <c r="E36" s="38">
        <v>1854</v>
      </c>
      <c r="F36" s="108">
        <v>0</v>
      </c>
      <c r="G36" s="108"/>
      <c r="H36" s="108"/>
      <c r="I36" s="108">
        <f>SUM(E36+F36)</f>
        <v>1854</v>
      </c>
    </row>
    <row r="37" spans="1:9" ht="18.75" customHeight="1">
      <c r="A37" s="67"/>
      <c r="B37" s="40" t="s">
        <v>364</v>
      </c>
      <c r="C37" s="107" t="s">
        <v>385</v>
      </c>
      <c r="D37" s="107" t="s">
        <v>365</v>
      </c>
      <c r="E37" s="38">
        <v>30</v>
      </c>
      <c r="F37" s="108">
        <f>SUM(G37+H37)</f>
        <v>0</v>
      </c>
      <c r="G37" s="108"/>
      <c r="H37" s="108"/>
      <c r="I37" s="108">
        <f>SUM(E37+F37)</f>
        <v>30</v>
      </c>
    </row>
    <row r="38" spans="1:9" ht="63" customHeight="1">
      <c r="A38" s="67"/>
      <c r="B38" s="40" t="s">
        <v>386</v>
      </c>
      <c r="C38" s="107"/>
      <c r="D38" s="107"/>
      <c r="E38" s="38"/>
      <c r="F38" s="108"/>
      <c r="G38" s="108"/>
      <c r="H38" s="108"/>
      <c r="I38" s="108"/>
    </row>
    <row r="39" spans="1:9" ht="93" customHeight="1">
      <c r="A39" s="67"/>
      <c r="B39" s="40" t="s">
        <v>387</v>
      </c>
      <c r="C39" s="107" t="s">
        <v>388</v>
      </c>
      <c r="D39" s="107"/>
      <c r="E39" s="38">
        <f>SUM(E40)</f>
        <v>1000</v>
      </c>
      <c r="F39" s="108">
        <f>SUM(F40)</f>
        <v>0</v>
      </c>
      <c r="G39" s="108">
        <f>SUM(G40)</f>
        <v>0</v>
      </c>
      <c r="H39" s="108">
        <f>SUM(H40)</f>
        <v>0</v>
      </c>
      <c r="I39" s="108">
        <f>SUM(I40)</f>
        <v>1000</v>
      </c>
    </row>
    <row r="40" spans="1:9" ht="31.5" customHeight="1">
      <c r="A40" s="67"/>
      <c r="B40" s="40" t="s">
        <v>362</v>
      </c>
      <c r="C40" s="107" t="s">
        <v>388</v>
      </c>
      <c r="D40" s="107" t="s">
        <v>363</v>
      </c>
      <c r="E40" s="38">
        <v>1000</v>
      </c>
      <c r="F40" s="108">
        <f>SUM(G40+H40)</f>
        <v>0</v>
      </c>
      <c r="G40" s="108">
        <v>0</v>
      </c>
      <c r="H40" s="108"/>
      <c r="I40" s="108">
        <f>SUM(E40+F40)</f>
        <v>1000</v>
      </c>
    </row>
    <row r="41" spans="1:9" ht="12.75">
      <c r="A41" s="56">
        <v>3</v>
      </c>
      <c r="B41" s="34" t="s">
        <v>389</v>
      </c>
      <c r="C41" s="103" t="s">
        <v>390</v>
      </c>
      <c r="D41" s="103"/>
      <c r="E41" s="35">
        <f>SUM(E42+E46)</f>
        <v>3866</v>
      </c>
      <c r="F41" s="35">
        <f>SUM(F42+F46)</f>
        <v>0</v>
      </c>
      <c r="G41" s="35">
        <f>SUM(G42+G46)</f>
        <v>0</v>
      </c>
      <c r="H41" s="35">
        <f>SUM(H42+H46)</f>
        <v>0</v>
      </c>
      <c r="I41" s="35">
        <f>SUM(I42+I46)</f>
        <v>3866</v>
      </c>
    </row>
    <row r="42" spans="1:9" ht="12.75">
      <c r="A42" s="67"/>
      <c r="B42" s="40" t="s">
        <v>391</v>
      </c>
      <c r="C42" s="107" t="s">
        <v>392</v>
      </c>
      <c r="D42" s="107"/>
      <c r="E42" s="38">
        <f>SUM(E44+E45)</f>
        <v>1766</v>
      </c>
      <c r="F42" s="108"/>
      <c r="G42" s="108"/>
      <c r="H42" s="108"/>
      <c r="I42" s="108">
        <f>SUM(E42+F42)</f>
        <v>1766</v>
      </c>
    </row>
    <row r="43" spans="1:9" ht="12.75">
      <c r="A43" s="67"/>
      <c r="B43" s="40" t="s">
        <v>393</v>
      </c>
      <c r="C43" s="107" t="s">
        <v>394</v>
      </c>
      <c r="D43" s="107"/>
      <c r="E43" s="38">
        <f>SUM(E44+E45)</f>
        <v>1766</v>
      </c>
      <c r="F43" s="108"/>
      <c r="G43" s="108"/>
      <c r="H43" s="108"/>
      <c r="I43" s="108">
        <f>SUM(E43+F43)</f>
        <v>1766</v>
      </c>
    </row>
    <row r="44" spans="1:9" ht="46.5" customHeight="1">
      <c r="A44" s="67"/>
      <c r="B44" s="40" t="s">
        <v>395</v>
      </c>
      <c r="C44" s="107" t="s">
        <v>396</v>
      </c>
      <c r="D44" s="107" t="s">
        <v>363</v>
      </c>
      <c r="E44" s="38">
        <v>1417.3</v>
      </c>
      <c r="F44" s="108">
        <v>0</v>
      </c>
      <c r="G44" s="108"/>
      <c r="H44" s="108"/>
      <c r="I44" s="108">
        <f>SUM(E44+F44)</f>
        <v>1417.3</v>
      </c>
    </row>
    <row r="45" spans="1:9" ht="47.25" customHeight="1">
      <c r="A45" s="67"/>
      <c r="B45" s="40" t="s">
        <v>397</v>
      </c>
      <c r="C45" s="107" t="s">
        <v>398</v>
      </c>
      <c r="D45" s="107" t="s">
        <v>399</v>
      </c>
      <c r="E45" s="38">
        <v>348.7</v>
      </c>
      <c r="F45" s="108">
        <f>SUM(G45+H45)</f>
        <v>0</v>
      </c>
      <c r="G45" s="108"/>
      <c r="H45" s="108"/>
      <c r="I45" s="108">
        <f>SUM(E45+F45)</f>
        <v>348.7</v>
      </c>
    </row>
    <row r="46" spans="1:9" ht="65.25" customHeight="1">
      <c r="A46" s="67"/>
      <c r="B46" s="40" t="s">
        <v>400</v>
      </c>
      <c r="C46" s="107" t="s">
        <v>401</v>
      </c>
      <c r="D46" s="107"/>
      <c r="E46" s="38">
        <f>SUM(E47)</f>
        <v>2100</v>
      </c>
      <c r="F46" s="38">
        <f>SUM(F47)</f>
        <v>0</v>
      </c>
      <c r="G46" s="38">
        <f>SUM(G47)</f>
        <v>0</v>
      </c>
      <c r="H46" s="38">
        <f>SUM(H47)</f>
        <v>0</v>
      </c>
      <c r="I46" s="38">
        <f>SUM(I47)</f>
        <v>2100</v>
      </c>
    </row>
    <row r="47" spans="1:9" ht="46.5" customHeight="1">
      <c r="A47" s="67"/>
      <c r="B47" s="40" t="s">
        <v>402</v>
      </c>
      <c r="C47" s="107" t="s">
        <v>403</v>
      </c>
      <c r="D47" s="107"/>
      <c r="E47" s="38">
        <f>SUM(E48)</f>
        <v>2100</v>
      </c>
      <c r="F47" s="38">
        <f>SUM(F48)</f>
        <v>0</v>
      </c>
      <c r="G47" s="38">
        <f>SUM(G48)</f>
        <v>0</v>
      </c>
      <c r="H47" s="38">
        <f>SUM(H48)</f>
        <v>0</v>
      </c>
      <c r="I47" s="38">
        <f>SUM(E47+F47)</f>
        <v>2100</v>
      </c>
    </row>
    <row r="48" spans="1:9" ht="12.75">
      <c r="A48" s="67"/>
      <c r="B48" s="40" t="s">
        <v>362</v>
      </c>
      <c r="C48" s="107" t="s">
        <v>403</v>
      </c>
      <c r="D48" s="107" t="s">
        <v>363</v>
      </c>
      <c r="E48" s="38">
        <v>2100</v>
      </c>
      <c r="F48" s="108">
        <f>SUM(G48+H48)</f>
        <v>0</v>
      </c>
      <c r="G48" s="108">
        <v>0</v>
      </c>
      <c r="H48" s="108"/>
      <c r="I48" s="108">
        <f>SUM(E48+F48)</f>
        <v>2100</v>
      </c>
    </row>
    <row r="49" spans="1:9" ht="48.75" customHeight="1">
      <c r="A49" s="56">
        <v>4</v>
      </c>
      <c r="B49" s="34" t="s">
        <v>404</v>
      </c>
      <c r="C49" s="103" t="s">
        <v>405</v>
      </c>
      <c r="D49" s="103"/>
      <c r="E49" s="35">
        <f>SUM(E50+E53+E55)</f>
        <v>2407.6</v>
      </c>
      <c r="F49" s="35">
        <f>SUM(F50+F53+F55)</f>
        <v>0</v>
      </c>
      <c r="G49" s="35">
        <f>SUM(G50+G53+G55)</f>
        <v>0</v>
      </c>
      <c r="H49" s="35">
        <f>SUM(H50+H53+H55)</f>
        <v>0</v>
      </c>
      <c r="I49" s="35">
        <f>SUM(I50+I53+I55)</f>
        <v>2407.6</v>
      </c>
    </row>
    <row r="50" spans="1:9" ht="12.75">
      <c r="A50" s="67"/>
      <c r="B50" s="40" t="s">
        <v>406</v>
      </c>
      <c r="C50" s="107" t="s">
        <v>407</v>
      </c>
      <c r="D50" s="107"/>
      <c r="E50" s="38">
        <f>SUM(E51)</f>
        <v>110</v>
      </c>
      <c r="F50" s="38">
        <f>SUM(F51)</f>
        <v>0</v>
      </c>
      <c r="G50" s="38">
        <f>SUM(G51)</f>
        <v>0</v>
      </c>
      <c r="H50" s="38">
        <f>SUM(H51)</f>
        <v>0</v>
      </c>
      <c r="I50" s="108">
        <f aca="true" t="shared" si="3" ref="I50:I57">SUM(E50+F50)</f>
        <v>110</v>
      </c>
    </row>
    <row r="51" spans="1:9" ht="12.75">
      <c r="A51" s="67"/>
      <c r="B51" s="40" t="s">
        <v>408</v>
      </c>
      <c r="C51" s="107" t="s">
        <v>409</v>
      </c>
      <c r="D51" s="107"/>
      <c r="E51" s="38">
        <f>SUM(E52)</f>
        <v>110</v>
      </c>
      <c r="F51" s="108"/>
      <c r="G51" s="108"/>
      <c r="H51" s="108"/>
      <c r="I51" s="108">
        <f t="shared" si="3"/>
        <v>110</v>
      </c>
    </row>
    <row r="52" spans="1:9" ht="12.75">
      <c r="A52" s="67"/>
      <c r="B52" s="40" t="s">
        <v>362</v>
      </c>
      <c r="C52" s="107" t="s">
        <v>409</v>
      </c>
      <c r="D52" s="107" t="s">
        <v>363</v>
      </c>
      <c r="E52" s="38">
        <v>110</v>
      </c>
      <c r="F52" s="108"/>
      <c r="G52" s="108"/>
      <c r="H52" s="108"/>
      <c r="I52" s="108">
        <f t="shared" si="3"/>
        <v>110</v>
      </c>
    </row>
    <row r="53" spans="1:9" ht="49.5" customHeight="1">
      <c r="A53" s="67"/>
      <c r="B53" s="40" t="s">
        <v>410</v>
      </c>
      <c r="C53" s="107" t="s">
        <v>411</v>
      </c>
      <c r="D53" s="107"/>
      <c r="E53" s="38">
        <f>SUM(E54)</f>
        <v>90</v>
      </c>
      <c r="F53" s="108">
        <f>SUM(F54)</f>
        <v>0</v>
      </c>
      <c r="G53" s="108">
        <f>SUM(G54)</f>
        <v>0</v>
      </c>
      <c r="H53" s="108">
        <f>SUM(H54)</f>
        <v>0</v>
      </c>
      <c r="I53" s="108">
        <f t="shared" si="3"/>
        <v>90</v>
      </c>
    </row>
    <row r="54" spans="1:9" ht="12.75">
      <c r="A54" s="67"/>
      <c r="B54" s="40" t="s">
        <v>362</v>
      </c>
      <c r="C54" s="107" t="s">
        <v>411</v>
      </c>
      <c r="D54" s="107" t="s">
        <v>363</v>
      </c>
      <c r="E54" s="38">
        <v>90</v>
      </c>
      <c r="F54" s="108">
        <f aca="true" t="shared" si="4" ref="F54:H56">SUM(F55)</f>
        <v>0</v>
      </c>
      <c r="G54" s="108">
        <f t="shared" si="4"/>
        <v>0</v>
      </c>
      <c r="H54" s="108">
        <f t="shared" si="4"/>
        <v>0</v>
      </c>
      <c r="I54" s="108">
        <f t="shared" si="3"/>
        <v>90</v>
      </c>
    </row>
    <row r="55" spans="1:9" ht="15" customHeight="1">
      <c r="A55" s="67"/>
      <c r="B55" s="40" t="s">
        <v>412</v>
      </c>
      <c r="C55" s="107" t="s">
        <v>413</v>
      </c>
      <c r="D55" s="107"/>
      <c r="E55" s="38">
        <f>SUM(E56)</f>
        <v>2207.6</v>
      </c>
      <c r="F55" s="108">
        <f t="shared" si="4"/>
        <v>0</v>
      </c>
      <c r="G55" s="108">
        <f t="shared" si="4"/>
        <v>0</v>
      </c>
      <c r="H55" s="108">
        <f t="shared" si="4"/>
        <v>0</v>
      </c>
      <c r="I55" s="108">
        <f t="shared" si="3"/>
        <v>2207.6</v>
      </c>
    </row>
    <row r="56" spans="1:9" ht="30.75" customHeight="1">
      <c r="A56" s="67"/>
      <c r="B56" s="40" t="s">
        <v>384</v>
      </c>
      <c r="C56" s="107" t="s">
        <v>414</v>
      </c>
      <c r="D56" s="107"/>
      <c r="E56" s="38">
        <f>SUM(E57)</f>
        <v>2207.6</v>
      </c>
      <c r="F56" s="108">
        <f t="shared" si="4"/>
        <v>0</v>
      </c>
      <c r="G56" s="108">
        <f t="shared" si="4"/>
        <v>0</v>
      </c>
      <c r="H56" s="108">
        <f t="shared" si="4"/>
        <v>0</v>
      </c>
      <c r="I56" s="108">
        <f t="shared" si="3"/>
        <v>2207.6</v>
      </c>
    </row>
    <row r="57" spans="1:9" ht="17.25" customHeight="1">
      <c r="A57" s="67"/>
      <c r="B57" s="109" t="s">
        <v>374</v>
      </c>
      <c r="C57" s="67" t="s">
        <v>415</v>
      </c>
      <c r="D57" s="107" t="s">
        <v>375</v>
      </c>
      <c r="E57" s="38">
        <v>2207.6</v>
      </c>
      <c r="F57" s="108">
        <f>SUM(G57)</f>
        <v>0</v>
      </c>
      <c r="G57" s="108">
        <v>0</v>
      </c>
      <c r="H57" s="108"/>
      <c r="I57" s="108">
        <f t="shared" si="3"/>
        <v>2207.6</v>
      </c>
    </row>
    <row r="58" spans="1:9" ht="12.75">
      <c r="A58" s="56">
        <v>5</v>
      </c>
      <c r="B58" s="34" t="s">
        <v>416</v>
      </c>
      <c r="C58" s="103" t="s">
        <v>417</v>
      </c>
      <c r="D58" s="103"/>
      <c r="E58" s="35">
        <f aca="true" t="shared" si="5" ref="E58:I59">SUM(E59)</f>
        <v>100</v>
      </c>
      <c r="F58" s="98">
        <f t="shared" si="5"/>
        <v>0</v>
      </c>
      <c r="G58" s="98">
        <f t="shared" si="5"/>
        <v>0</v>
      </c>
      <c r="H58" s="98">
        <f t="shared" si="5"/>
        <v>0</v>
      </c>
      <c r="I58" s="98">
        <f t="shared" si="5"/>
        <v>100</v>
      </c>
    </row>
    <row r="59" spans="1:9" ht="12.75">
      <c r="A59" s="67"/>
      <c r="B59" s="40" t="s">
        <v>418</v>
      </c>
      <c r="C59" s="107" t="s">
        <v>419</v>
      </c>
      <c r="D59" s="107"/>
      <c r="E59" s="38">
        <f t="shared" si="5"/>
        <v>100</v>
      </c>
      <c r="F59" s="38">
        <f t="shared" si="5"/>
        <v>0</v>
      </c>
      <c r="G59" s="38">
        <f t="shared" si="5"/>
        <v>0</v>
      </c>
      <c r="H59" s="38">
        <f t="shared" si="5"/>
        <v>0</v>
      </c>
      <c r="I59" s="38">
        <f t="shared" si="5"/>
        <v>100</v>
      </c>
    </row>
    <row r="60" spans="1:9" ht="12.75">
      <c r="A60" s="67"/>
      <c r="B60" s="40" t="s">
        <v>362</v>
      </c>
      <c r="C60" s="107" t="s">
        <v>419</v>
      </c>
      <c r="D60" s="107" t="s">
        <v>363</v>
      </c>
      <c r="E60" s="38">
        <v>100</v>
      </c>
      <c r="F60" s="108">
        <v>0</v>
      </c>
      <c r="G60" s="108"/>
      <c r="H60" s="108"/>
      <c r="I60" s="108">
        <v>100</v>
      </c>
    </row>
    <row r="61" spans="1:9" ht="12.75">
      <c r="A61" s="56">
        <v>6</v>
      </c>
      <c r="B61" s="34" t="s">
        <v>420</v>
      </c>
      <c r="C61" s="103" t="s">
        <v>421</v>
      </c>
      <c r="D61" s="103"/>
      <c r="E61" s="35">
        <f>SUM(E62+E65+E68)</f>
        <v>540</v>
      </c>
      <c r="F61" s="35">
        <f>SUM(F62+F65+F68)</f>
        <v>0</v>
      </c>
      <c r="G61" s="35">
        <f>SUM(G62+G65+G68)</f>
        <v>0</v>
      </c>
      <c r="H61" s="35">
        <f>SUM(H62+H65+H68)</f>
        <v>0</v>
      </c>
      <c r="I61" s="35">
        <f>SUM(I62+I65+I68)</f>
        <v>540</v>
      </c>
    </row>
    <row r="62" spans="1:9" ht="46.5" customHeight="1">
      <c r="A62" s="134"/>
      <c r="B62" s="40" t="s">
        <v>422</v>
      </c>
      <c r="C62" s="107" t="s">
        <v>423</v>
      </c>
      <c r="D62" s="107"/>
      <c r="E62" s="38">
        <f>SUM(E63)</f>
        <v>160</v>
      </c>
      <c r="F62" s="38">
        <f>SUM(F63)</f>
        <v>0</v>
      </c>
      <c r="G62" s="38">
        <f>SUM(G63)</f>
        <v>0</v>
      </c>
      <c r="H62" s="38">
        <f>SUM(H63)</f>
        <v>0</v>
      </c>
      <c r="I62" s="38">
        <f>SUM(I63)</f>
        <v>160</v>
      </c>
    </row>
    <row r="63" spans="1:9" ht="51" customHeight="1">
      <c r="A63" s="134"/>
      <c r="B63" s="40" t="s">
        <v>424</v>
      </c>
      <c r="C63" s="107" t="s">
        <v>425</v>
      </c>
      <c r="D63" s="107"/>
      <c r="E63" s="38">
        <f>SUM(E64)</f>
        <v>160</v>
      </c>
      <c r="F63" s="108">
        <f>SUM(G63+H63)</f>
        <v>0</v>
      </c>
      <c r="G63" s="108">
        <f>SUM(G64)</f>
        <v>0</v>
      </c>
      <c r="H63" s="108"/>
      <c r="I63" s="108">
        <f>SUM(E63+F63)</f>
        <v>160</v>
      </c>
    </row>
    <row r="64" spans="1:9" ht="12.75">
      <c r="A64" s="134"/>
      <c r="B64" s="40" t="s">
        <v>362</v>
      </c>
      <c r="C64" s="107" t="s">
        <v>425</v>
      </c>
      <c r="D64" s="107" t="s">
        <v>363</v>
      </c>
      <c r="E64" s="38">
        <v>160</v>
      </c>
      <c r="F64" s="108">
        <f>SUM(G64+H64)</f>
        <v>0</v>
      </c>
      <c r="G64" s="108">
        <v>0</v>
      </c>
      <c r="H64" s="108"/>
      <c r="I64" s="108">
        <f>SUM(E64+F64)</f>
        <v>160</v>
      </c>
    </row>
    <row r="65" spans="1:9" ht="12.75">
      <c r="A65" s="134"/>
      <c r="B65" s="40" t="s">
        <v>426</v>
      </c>
      <c r="C65" s="107" t="s">
        <v>427</v>
      </c>
      <c r="D65" s="107"/>
      <c r="E65" s="38">
        <f>SUM(E66)</f>
        <v>80</v>
      </c>
      <c r="F65" s="38">
        <f>SUM(F66)</f>
        <v>0</v>
      </c>
      <c r="G65" s="38">
        <f>SUM(G66)</f>
        <v>0</v>
      </c>
      <c r="H65" s="38">
        <f>SUM(H66)</f>
        <v>0</v>
      </c>
      <c r="I65" s="38">
        <f>SUM(I66)</f>
        <v>80</v>
      </c>
    </row>
    <row r="66" spans="1:9" ht="12.75">
      <c r="A66" s="134"/>
      <c r="B66" s="40" t="s">
        <v>428</v>
      </c>
      <c r="C66" s="107" t="s">
        <v>429</v>
      </c>
      <c r="D66" s="107"/>
      <c r="E66" s="38">
        <f>SUM(E67)</f>
        <v>80</v>
      </c>
      <c r="F66" s="108">
        <f>SUM(G66+H66)</f>
        <v>0</v>
      </c>
      <c r="G66" s="108">
        <f>SUM(G67)</f>
        <v>0</v>
      </c>
      <c r="H66" s="108"/>
      <c r="I66" s="108">
        <f>SUM(E66+F66)</f>
        <v>80</v>
      </c>
    </row>
    <row r="67" spans="1:9" ht="12.75">
      <c r="A67" s="134"/>
      <c r="B67" s="40" t="s">
        <v>362</v>
      </c>
      <c r="C67" s="107" t="s">
        <v>429</v>
      </c>
      <c r="D67" s="107" t="s">
        <v>363</v>
      </c>
      <c r="E67" s="38">
        <v>80</v>
      </c>
      <c r="F67" s="108">
        <f>SUM(G67+H67)</f>
        <v>0</v>
      </c>
      <c r="G67" s="108"/>
      <c r="H67" s="108"/>
      <c r="I67" s="108">
        <f>SUM(E67+F67)</f>
        <v>80</v>
      </c>
    </row>
    <row r="68" spans="1:9" ht="12.75">
      <c r="A68" s="134"/>
      <c r="B68" s="40" t="s">
        <v>430</v>
      </c>
      <c r="C68" s="107" t="s">
        <v>431</v>
      </c>
      <c r="D68" s="107"/>
      <c r="E68" s="38">
        <f>SUM(E69)</f>
        <v>300</v>
      </c>
      <c r="F68" s="108">
        <f>SUM(G68+H68)</f>
        <v>0</v>
      </c>
      <c r="G68" s="108">
        <f>SUM(G69)</f>
        <v>0</v>
      </c>
      <c r="H68" s="108"/>
      <c r="I68" s="108">
        <f>SUM(E68+F68)</f>
        <v>300</v>
      </c>
    </row>
    <row r="69" spans="1:9" ht="31.5" customHeight="1">
      <c r="A69" s="134"/>
      <c r="B69" s="40" t="s">
        <v>432</v>
      </c>
      <c r="C69" s="107" t="s">
        <v>433</v>
      </c>
      <c r="D69" s="107"/>
      <c r="E69" s="38">
        <f>SUM(E70)</f>
        <v>300</v>
      </c>
      <c r="F69" s="108">
        <f>SUM(G69+H69)</f>
        <v>0</v>
      </c>
      <c r="G69" s="108"/>
      <c r="H69" s="108"/>
      <c r="I69" s="108">
        <f>SUM(E69+F69)</f>
        <v>300</v>
      </c>
    </row>
    <row r="70" spans="1:9" ht="12.75">
      <c r="A70" s="134"/>
      <c r="B70" s="40" t="s">
        <v>362</v>
      </c>
      <c r="C70" s="107" t="s">
        <v>433</v>
      </c>
      <c r="D70" s="107" t="s">
        <v>363</v>
      </c>
      <c r="E70" s="38">
        <v>300</v>
      </c>
      <c r="F70" s="108">
        <f>SUM(G70+H70)</f>
        <v>0</v>
      </c>
      <c r="G70" s="108">
        <v>0</v>
      </c>
      <c r="H70" s="108"/>
      <c r="I70" s="108">
        <f>SUM(E70+F70)</f>
        <v>300</v>
      </c>
    </row>
    <row r="71" spans="1:9" ht="63.75" customHeight="1">
      <c r="A71" s="56">
        <v>7</v>
      </c>
      <c r="B71" s="34" t="s">
        <v>434</v>
      </c>
      <c r="C71" s="103" t="s">
        <v>435</v>
      </c>
      <c r="D71" s="103"/>
      <c r="E71" s="35">
        <f>SUM(E72+E81)</f>
        <v>25329.3</v>
      </c>
      <c r="F71" s="35">
        <f>SUM(F72+F77+F81)</f>
        <v>0</v>
      </c>
      <c r="G71" s="35">
        <f>SUM(G72+G77+G81)</f>
        <v>0</v>
      </c>
      <c r="H71" s="35">
        <f>SUM(H72+H77+H81)</f>
        <v>0</v>
      </c>
      <c r="I71" s="35">
        <f>SUM(I72+I77+I81)</f>
        <v>25329.3</v>
      </c>
    </row>
    <row r="72" spans="1:9" ht="30.75" customHeight="1">
      <c r="A72" s="56"/>
      <c r="B72" s="40" t="s">
        <v>436</v>
      </c>
      <c r="C72" s="107" t="s">
        <v>437</v>
      </c>
      <c r="D72" s="107"/>
      <c r="E72" s="38">
        <f>SUM(E73+E75+E77)</f>
        <v>22029.3</v>
      </c>
      <c r="F72" s="38">
        <f>SUM(F73+F75)</f>
        <v>0</v>
      </c>
      <c r="G72" s="38">
        <f>SUM(G73+G75)</f>
        <v>0</v>
      </c>
      <c r="H72" s="38">
        <f>SUM(H73+H75)</f>
        <v>0</v>
      </c>
      <c r="I72" s="38">
        <f>SUM(I73+I75)</f>
        <v>17529.3</v>
      </c>
    </row>
    <row r="73" spans="1:9" ht="32.25" customHeight="1">
      <c r="A73" s="56"/>
      <c r="B73" s="40" t="s">
        <v>384</v>
      </c>
      <c r="C73" s="107" t="s">
        <v>438</v>
      </c>
      <c r="D73" s="107"/>
      <c r="E73" s="38">
        <f>SUM(E74)</f>
        <v>2500</v>
      </c>
      <c r="F73" s="38">
        <f>SUM(F74)</f>
        <v>0</v>
      </c>
      <c r="G73" s="38">
        <f>SUM(G74)</f>
        <v>0</v>
      </c>
      <c r="H73" s="38">
        <f>SUM(H74)</f>
        <v>0</v>
      </c>
      <c r="I73" s="38">
        <f>SUM(E73+F73)</f>
        <v>2500</v>
      </c>
    </row>
    <row r="74" spans="1:9" ht="46.5" customHeight="1">
      <c r="A74" s="56"/>
      <c r="B74" s="109" t="s">
        <v>439</v>
      </c>
      <c r="C74" s="107" t="s">
        <v>438</v>
      </c>
      <c r="D74" s="107" t="s">
        <v>440</v>
      </c>
      <c r="E74" s="38">
        <v>2500</v>
      </c>
      <c r="F74" s="108">
        <f>SUM(G74+H74)</f>
        <v>0</v>
      </c>
      <c r="G74" s="108">
        <v>0</v>
      </c>
      <c r="H74" s="108">
        <v>0</v>
      </c>
      <c r="I74" s="108">
        <f>SUM(E74+F74)</f>
        <v>2500</v>
      </c>
    </row>
    <row r="75" spans="1:9" ht="30.75" customHeight="1">
      <c r="A75" s="56"/>
      <c r="B75" s="40" t="s">
        <v>441</v>
      </c>
      <c r="C75" s="107" t="s">
        <v>442</v>
      </c>
      <c r="D75" s="107"/>
      <c r="E75" s="38">
        <f>SUM(E76)</f>
        <v>15029.3</v>
      </c>
      <c r="F75" s="38">
        <f>SUM(F76)</f>
        <v>0</v>
      </c>
      <c r="G75" s="38">
        <f>SUM(G76)</f>
        <v>0</v>
      </c>
      <c r="H75" s="38">
        <f>SUM(H76)</f>
        <v>0</v>
      </c>
      <c r="I75" s="108">
        <f>SUM(E75+F75)</f>
        <v>15029.3</v>
      </c>
    </row>
    <row r="76" spans="1:9" ht="12.75">
      <c r="A76" s="56"/>
      <c r="B76" s="40" t="s">
        <v>362</v>
      </c>
      <c r="C76" s="107" t="s">
        <v>442</v>
      </c>
      <c r="D76" s="107" t="s">
        <v>363</v>
      </c>
      <c r="E76" s="38">
        <v>15029.3</v>
      </c>
      <c r="F76" s="108">
        <f>SUM(G76+H76)</f>
        <v>0</v>
      </c>
      <c r="G76" s="108">
        <v>0</v>
      </c>
      <c r="H76" s="108">
        <v>0</v>
      </c>
      <c r="I76" s="108">
        <f>SUM(E76+F76)</f>
        <v>15029.3</v>
      </c>
    </row>
    <row r="77" spans="1:9" ht="18" customHeight="1">
      <c r="A77" s="56"/>
      <c r="B77" s="40" t="s">
        <v>443</v>
      </c>
      <c r="C77" s="107" t="s">
        <v>444</v>
      </c>
      <c r="D77" s="107"/>
      <c r="E77" s="38">
        <f>SUM(E78)</f>
        <v>4500</v>
      </c>
      <c r="F77" s="38">
        <f>SUM(F78)</f>
        <v>0</v>
      </c>
      <c r="G77" s="38">
        <f>SUM(G78)</f>
        <v>0</v>
      </c>
      <c r="H77" s="38">
        <f>SUM(H78)</f>
        <v>0</v>
      </c>
      <c r="I77" s="108">
        <f>SUM(E77)</f>
        <v>4500</v>
      </c>
    </row>
    <row r="78" spans="1:9" ht="12.75">
      <c r="A78" s="56"/>
      <c r="B78" s="40" t="s">
        <v>362</v>
      </c>
      <c r="C78" s="107" t="s">
        <v>444</v>
      </c>
      <c r="D78" s="107" t="s">
        <v>363</v>
      </c>
      <c r="E78" s="38">
        <v>4500</v>
      </c>
      <c r="F78" s="108">
        <f>SUM(G78+H78)</f>
        <v>0</v>
      </c>
      <c r="G78" s="108">
        <v>0</v>
      </c>
      <c r="H78" s="108">
        <v>0</v>
      </c>
      <c r="I78" s="108">
        <f>SUM(E78+F78)</f>
        <v>4500</v>
      </c>
    </row>
    <row r="79" spans="1:9" ht="12.75">
      <c r="A79" s="56"/>
      <c r="B79" s="40" t="s">
        <v>445</v>
      </c>
      <c r="C79" s="107" t="s">
        <v>446</v>
      </c>
      <c r="D79" s="107"/>
      <c r="E79" s="38">
        <f>SUM(E80)</f>
        <v>0</v>
      </c>
      <c r="F79" s="38">
        <f>SUM(F80)</f>
        <v>0</v>
      </c>
      <c r="G79" s="38">
        <f>SUM(G80)</f>
        <v>0</v>
      </c>
      <c r="H79" s="38">
        <f>SUM(H80)</f>
        <v>0</v>
      </c>
      <c r="I79" s="108"/>
    </row>
    <row r="80" spans="1:9" ht="12.75">
      <c r="A80" s="56"/>
      <c r="B80" s="40" t="s">
        <v>362</v>
      </c>
      <c r="C80" s="107" t="s">
        <v>446</v>
      </c>
      <c r="D80" s="107" t="s">
        <v>363</v>
      </c>
      <c r="E80" s="38">
        <v>0</v>
      </c>
      <c r="F80" s="108">
        <f>SUM(G80+H80)</f>
        <v>0</v>
      </c>
      <c r="G80" s="108">
        <v>0</v>
      </c>
      <c r="H80" s="108">
        <v>0</v>
      </c>
      <c r="I80" s="108">
        <f>SUM(E80+F80)</f>
        <v>0</v>
      </c>
    </row>
    <row r="81" spans="1:9" ht="18.75" customHeight="1">
      <c r="A81" s="56"/>
      <c r="B81" s="40" t="s">
        <v>447</v>
      </c>
      <c r="C81" s="107" t="s">
        <v>448</v>
      </c>
      <c r="D81" s="107"/>
      <c r="E81" s="38">
        <f>SUM(E83)</f>
        <v>3300</v>
      </c>
      <c r="F81" s="108">
        <f>SUM(G81+H81)</f>
        <v>0</v>
      </c>
      <c r="G81" s="108">
        <f>SUM(G83)</f>
        <v>0</v>
      </c>
      <c r="H81" s="108">
        <f>SUM(H83)</f>
        <v>0</v>
      </c>
      <c r="I81" s="108">
        <f>SUM(I83)</f>
        <v>3300</v>
      </c>
    </row>
    <row r="82" spans="1:9" ht="12.75">
      <c r="A82" s="56"/>
      <c r="B82" s="40" t="s">
        <v>449</v>
      </c>
      <c r="C82" s="107" t="s">
        <v>450</v>
      </c>
      <c r="D82" s="107"/>
      <c r="E82" s="38">
        <f>SUM(E83)</f>
        <v>3300</v>
      </c>
      <c r="F82" s="38">
        <f>SUM(F83)</f>
        <v>0</v>
      </c>
      <c r="G82" s="38">
        <f>SUM(G83)</f>
        <v>0</v>
      </c>
      <c r="H82" s="38">
        <f>SUM(H83)</f>
        <v>0</v>
      </c>
      <c r="I82" s="108">
        <f>SUM(E82+F82)</f>
        <v>3300</v>
      </c>
    </row>
    <row r="83" spans="1:9" ht="12.75">
      <c r="A83" s="56"/>
      <c r="B83" s="40" t="s">
        <v>362</v>
      </c>
      <c r="C83" s="107" t="s">
        <v>450</v>
      </c>
      <c r="D83" s="107" t="s">
        <v>363</v>
      </c>
      <c r="E83" s="38">
        <v>3300</v>
      </c>
      <c r="F83" s="108">
        <f>SUM(G83+H83)</f>
        <v>0</v>
      </c>
      <c r="G83" s="108">
        <v>0</v>
      </c>
      <c r="H83" s="108">
        <v>0</v>
      </c>
      <c r="I83" s="108">
        <f>SUM(E83+F83)</f>
        <v>3300</v>
      </c>
    </row>
    <row r="84" spans="1:9" ht="12.75">
      <c r="A84" s="56">
        <v>8</v>
      </c>
      <c r="B84" s="34" t="s">
        <v>451</v>
      </c>
      <c r="C84" s="103" t="s">
        <v>452</v>
      </c>
      <c r="D84" s="103"/>
      <c r="E84" s="35">
        <f>SUM(E85)</f>
        <v>600</v>
      </c>
      <c r="F84" s="98"/>
      <c r="G84" s="98"/>
      <c r="H84" s="98"/>
      <c r="I84" s="98">
        <f>SUM(I85)</f>
        <v>600</v>
      </c>
    </row>
    <row r="85" spans="1:9" ht="12.75">
      <c r="A85" s="56"/>
      <c r="B85" s="40" t="s">
        <v>453</v>
      </c>
      <c r="C85" s="107" t="s">
        <v>454</v>
      </c>
      <c r="D85" s="107"/>
      <c r="E85" s="38">
        <f aca="true" t="shared" si="6" ref="E85:G86">SUM(E86)</f>
        <v>600</v>
      </c>
      <c r="F85" s="108">
        <f t="shared" si="6"/>
        <v>0</v>
      </c>
      <c r="G85" s="108">
        <f t="shared" si="6"/>
        <v>0</v>
      </c>
      <c r="H85" s="108"/>
      <c r="I85" s="108">
        <f>SUM(E85+F85)</f>
        <v>600</v>
      </c>
    </row>
    <row r="86" spans="1:9" ht="12.75">
      <c r="A86" s="56"/>
      <c r="B86" s="40" t="s">
        <v>455</v>
      </c>
      <c r="C86" s="107" t="s">
        <v>456</v>
      </c>
      <c r="D86" s="107"/>
      <c r="E86" s="38">
        <f t="shared" si="6"/>
        <v>600</v>
      </c>
      <c r="F86" s="108">
        <f t="shared" si="6"/>
        <v>0</v>
      </c>
      <c r="G86" s="108">
        <f t="shared" si="6"/>
        <v>0</v>
      </c>
      <c r="H86" s="108"/>
      <c r="I86" s="108">
        <f>SUM(E86+F86)</f>
        <v>600</v>
      </c>
    </row>
    <row r="87" spans="1:9" ht="12.75">
      <c r="A87" s="56"/>
      <c r="B87" s="40" t="s">
        <v>457</v>
      </c>
      <c r="C87" s="107" t="s">
        <v>456</v>
      </c>
      <c r="D87" s="107" t="s">
        <v>458</v>
      </c>
      <c r="E87" s="38">
        <v>600</v>
      </c>
      <c r="F87" s="108">
        <f>SUM(G87+H87)</f>
        <v>0</v>
      </c>
      <c r="G87" s="108">
        <v>0</v>
      </c>
      <c r="H87" s="108"/>
      <c r="I87" s="108">
        <f>SUM(E87+F87)</f>
        <v>600</v>
      </c>
    </row>
    <row r="88" spans="1:9" ht="12.75">
      <c r="A88" s="135">
        <v>9</v>
      </c>
      <c r="B88" s="136" t="s">
        <v>459</v>
      </c>
      <c r="C88" s="103" t="s">
        <v>460</v>
      </c>
      <c r="D88" s="103"/>
      <c r="E88" s="35">
        <f>SUM(E89)</f>
        <v>80</v>
      </c>
      <c r="F88" s="35">
        <f>SUM(F89)</f>
        <v>0</v>
      </c>
      <c r="G88" s="35">
        <f>SUM(G89)</f>
        <v>0</v>
      </c>
      <c r="H88" s="35">
        <f>SUM(H89)</f>
        <v>0</v>
      </c>
      <c r="I88" s="35">
        <f>SUM(I89)</f>
        <v>80</v>
      </c>
    </row>
    <row r="89" spans="1:9" ht="12.75">
      <c r="A89" s="134"/>
      <c r="B89" s="40" t="s">
        <v>461</v>
      </c>
      <c r="C89" s="107" t="s">
        <v>462</v>
      </c>
      <c r="D89" s="107"/>
      <c r="E89" s="137">
        <f>SUM(E90+E92)</f>
        <v>80</v>
      </c>
      <c r="F89" s="137">
        <f>SUM(F90+F92)</f>
        <v>0</v>
      </c>
      <c r="G89" s="137">
        <f>SUM(G90+G92)</f>
        <v>0</v>
      </c>
      <c r="H89" s="137">
        <f>SUM(H90+H92)</f>
        <v>0</v>
      </c>
      <c r="I89" s="137">
        <f>SUM(I90+I92)</f>
        <v>80</v>
      </c>
    </row>
    <row r="90" spans="1:9" ht="46.5" customHeight="1">
      <c r="A90" s="134"/>
      <c r="B90" s="138" t="s">
        <v>463</v>
      </c>
      <c r="C90" s="107" t="s">
        <v>464</v>
      </c>
      <c r="D90" s="107"/>
      <c r="E90" s="137">
        <f>SUM(E91)</f>
        <v>50</v>
      </c>
      <c r="F90" s="139">
        <f>SUM(F91)</f>
        <v>0</v>
      </c>
      <c r="G90" s="139">
        <f>SUM(G91)</f>
        <v>0</v>
      </c>
      <c r="H90" s="139">
        <f>SUM(H91)</f>
        <v>0</v>
      </c>
      <c r="I90" s="139">
        <f>SUM(I91)</f>
        <v>50</v>
      </c>
    </row>
    <row r="91" spans="1:9" ht="12.75">
      <c r="A91" s="134"/>
      <c r="B91" s="40" t="s">
        <v>362</v>
      </c>
      <c r="C91" s="107" t="s">
        <v>465</v>
      </c>
      <c r="D91" s="107" t="s">
        <v>363</v>
      </c>
      <c r="E91" s="38">
        <v>50</v>
      </c>
      <c r="F91" s="108">
        <f>SUM(G91+H91)</f>
        <v>0</v>
      </c>
      <c r="G91" s="108">
        <v>0</v>
      </c>
      <c r="H91" s="108"/>
      <c r="I91" s="108">
        <v>50</v>
      </c>
    </row>
    <row r="92" spans="1:9" ht="79.5" customHeight="1">
      <c r="A92" s="134"/>
      <c r="B92" s="40" t="s">
        <v>466</v>
      </c>
      <c r="C92" s="107" t="s">
        <v>467</v>
      </c>
      <c r="D92" s="107"/>
      <c r="E92" s="38">
        <f>SUM(E93)</f>
        <v>30</v>
      </c>
      <c r="F92" s="108">
        <f>SUM(G92+H92)</f>
        <v>0</v>
      </c>
      <c r="G92" s="108">
        <f>SUM(G93)</f>
        <v>0</v>
      </c>
      <c r="H92" s="108"/>
      <c r="I92" s="108">
        <f>SUM(E92+F92)</f>
        <v>30</v>
      </c>
    </row>
    <row r="93" spans="1:9" ht="12.75">
      <c r="A93" s="134"/>
      <c r="B93" s="40" t="s">
        <v>364</v>
      </c>
      <c r="C93" s="107" t="s">
        <v>467</v>
      </c>
      <c r="D93" s="107" t="s">
        <v>365</v>
      </c>
      <c r="E93" s="38">
        <v>30</v>
      </c>
      <c r="F93" s="108">
        <f>SUM(G93+H93)</f>
        <v>0</v>
      </c>
      <c r="G93" s="108">
        <v>0</v>
      </c>
      <c r="H93" s="108"/>
      <c r="I93" s="108">
        <v>30</v>
      </c>
    </row>
    <row r="94" spans="1:10" ht="63" customHeight="1">
      <c r="A94" s="135">
        <v>10</v>
      </c>
      <c r="B94" s="34" t="s">
        <v>468</v>
      </c>
      <c r="C94" s="103" t="s">
        <v>469</v>
      </c>
      <c r="D94" s="103"/>
      <c r="E94" s="35">
        <f>SUM(E95+E98)</f>
        <v>857.0999999999999</v>
      </c>
      <c r="F94" s="35">
        <f>SUM(F95+F98)</f>
        <v>0</v>
      </c>
      <c r="G94" s="35">
        <f>SUM(G95+G98)</f>
        <v>0</v>
      </c>
      <c r="H94" s="35">
        <f>SUM(H95+H98)</f>
        <v>0</v>
      </c>
      <c r="I94" s="35">
        <f>SUM(I95+I98)</f>
        <v>857.0999999999999</v>
      </c>
      <c r="J94" s="38"/>
    </row>
    <row r="95" spans="1:9" ht="31.5" customHeight="1">
      <c r="A95" s="134"/>
      <c r="B95" s="40" t="s">
        <v>470</v>
      </c>
      <c r="C95" s="107" t="s">
        <v>471</v>
      </c>
      <c r="D95" s="107"/>
      <c r="E95" s="38">
        <f>SUM(E96+E97)</f>
        <v>230.8</v>
      </c>
      <c r="F95" s="38">
        <f>SUM(F96+F97)</f>
        <v>0</v>
      </c>
      <c r="G95" s="38">
        <f>SUM(G96+G97)</f>
        <v>0</v>
      </c>
      <c r="H95" s="38">
        <f>SUM(H96+H97)</f>
        <v>0</v>
      </c>
      <c r="I95" s="38">
        <f>SUM(I96+I97)</f>
        <v>230.8</v>
      </c>
    </row>
    <row r="96" spans="1:9" ht="12.75">
      <c r="A96" s="134"/>
      <c r="B96" s="40" t="s">
        <v>362</v>
      </c>
      <c r="C96" s="107" t="s">
        <v>471</v>
      </c>
      <c r="D96" s="107" t="s">
        <v>363</v>
      </c>
      <c r="E96" s="38">
        <v>84</v>
      </c>
      <c r="F96" s="108">
        <f>SUM(G96+H96)</f>
        <v>0</v>
      </c>
      <c r="G96" s="108">
        <v>0</v>
      </c>
      <c r="H96" s="108"/>
      <c r="I96" s="108">
        <f>SUM(E96+F96)</f>
        <v>84</v>
      </c>
    </row>
    <row r="97" spans="1:9" ht="12.75">
      <c r="A97" s="134"/>
      <c r="B97" s="109" t="s">
        <v>374</v>
      </c>
      <c r="C97" s="67" t="s">
        <v>471</v>
      </c>
      <c r="D97" s="107" t="s">
        <v>375</v>
      </c>
      <c r="E97" s="38">
        <v>146.8</v>
      </c>
      <c r="F97" s="108">
        <f>SUM(G97)</f>
        <v>0</v>
      </c>
      <c r="G97" s="108">
        <v>0</v>
      </c>
      <c r="H97" s="108"/>
      <c r="I97" s="108">
        <f>SUM(E97+F97)</f>
        <v>146.8</v>
      </c>
    </row>
    <row r="98" spans="1:9" ht="12.75">
      <c r="A98" s="134"/>
      <c r="B98" s="40" t="s">
        <v>472</v>
      </c>
      <c r="C98" s="107" t="s">
        <v>473</v>
      </c>
      <c r="D98" s="107"/>
      <c r="E98" s="38">
        <f>SUM(E99)</f>
        <v>626.3</v>
      </c>
      <c r="F98" s="38">
        <f>SUM(F99)</f>
        <v>0</v>
      </c>
      <c r="G98" s="38">
        <f>SUM(G99)</f>
        <v>0</v>
      </c>
      <c r="H98" s="38">
        <f>SUM(H99)</f>
        <v>0</v>
      </c>
      <c r="I98" s="38">
        <f>SUM(I99)</f>
        <v>626.3</v>
      </c>
    </row>
    <row r="99" spans="1:9" ht="12.75">
      <c r="A99" s="134"/>
      <c r="B99" s="109" t="s">
        <v>374</v>
      </c>
      <c r="C99" s="67" t="s">
        <v>473</v>
      </c>
      <c r="D99" s="107" t="s">
        <v>375</v>
      </c>
      <c r="E99" s="38">
        <v>626.3</v>
      </c>
      <c r="F99" s="108">
        <f>SUM(G99)</f>
        <v>0</v>
      </c>
      <c r="G99" s="108">
        <v>0</v>
      </c>
      <c r="H99" s="108"/>
      <c r="I99" s="108">
        <f>SUM(E99+F99)</f>
        <v>626.3</v>
      </c>
    </row>
    <row r="100" spans="1:9" ht="47.25" customHeight="1">
      <c r="A100" s="135">
        <v>11</v>
      </c>
      <c r="B100" s="34" t="s">
        <v>474</v>
      </c>
      <c r="C100" s="103" t="s">
        <v>475</v>
      </c>
      <c r="D100" s="103"/>
      <c r="E100" s="35">
        <f>SUM(E101)</f>
        <v>22355</v>
      </c>
      <c r="F100" s="35">
        <f>SUM(F101)</f>
        <v>0</v>
      </c>
      <c r="G100" s="35">
        <f>SUM(G101)</f>
        <v>0</v>
      </c>
      <c r="H100" s="35">
        <f>SUM(H101)</f>
        <v>0</v>
      </c>
      <c r="I100" s="35">
        <f>SUM(I101)</f>
        <v>15355.5</v>
      </c>
    </row>
    <row r="101" spans="1:9" ht="15.75" customHeight="1">
      <c r="A101" s="134"/>
      <c r="B101" s="40" t="s">
        <v>476</v>
      </c>
      <c r="C101" s="107" t="s">
        <v>477</v>
      </c>
      <c r="D101" s="107"/>
      <c r="E101" s="38">
        <f>SUM(E102+E104+E106+E108+E110)</f>
        <v>22355</v>
      </c>
      <c r="F101" s="38">
        <f>SUM(F102+F104+F106+F108+F110)</f>
        <v>0</v>
      </c>
      <c r="G101" s="38">
        <f>SUM(G102+G104+G106+G108+G110)</f>
        <v>0</v>
      </c>
      <c r="H101" s="38">
        <f>SUM(H102+H104+H106+H108+H110)</f>
        <v>0</v>
      </c>
      <c r="I101" s="38">
        <f>SUM(I102+I104+I106+I108+I110)</f>
        <v>15355.5</v>
      </c>
    </row>
    <row r="102" spans="1:9" ht="32.25" customHeight="1">
      <c r="A102" s="134"/>
      <c r="B102" s="40" t="s">
        <v>478</v>
      </c>
      <c r="C102" s="107" t="s">
        <v>479</v>
      </c>
      <c r="D102" s="107"/>
      <c r="E102" s="38">
        <f>SUM(E103)</f>
        <v>1050</v>
      </c>
      <c r="F102" s="38">
        <f>SUM(F103)</f>
        <v>0</v>
      </c>
      <c r="G102" s="38">
        <f>SUM(G103)</f>
        <v>0</v>
      </c>
      <c r="H102" s="38">
        <f>SUM(H103)</f>
        <v>0</v>
      </c>
      <c r="I102" s="38">
        <f>SUM(I103)</f>
        <v>1050</v>
      </c>
    </row>
    <row r="103" spans="1:9" ht="12.75">
      <c r="A103" s="134"/>
      <c r="B103" s="40" t="s">
        <v>362</v>
      </c>
      <c r="C103" s="107" t="s">
        <v>480</v>
      </c>
      <c r="D103" s="107" t="s">
        <v>363</v>
      </c>
      <c r="E103" s="38">
        <v>1050</v>
      </c>
      <c r="F103" s="108">
        <f>SUM(G103)</f>
        <v>0</v>
      </c>
      <c r="G103" s="108">
        <v>0</v>
      </c>
      <c r="H103" s="108">
        <v>0</v>
      </c>
      <c r="I103" s="108">
        <f>SUM(E103+F103)</f>
        <v>1050</v>
      </c>
    </row>
    <row r="104" spans="1:9" ht="32.25" customHeight="1">
      <c r="A104" s="134"/>
      <c r="B104" s="40" t="s">
        <v>481</v>
      </c>
      <c r="C104" s="107" t="s">
        <v>482</v>
      </c>
      <c r="D104" s="107"/>
      <c r="E104" s="38">
        <f>SUM(E105)</f>
        <v>400</v>
      </c>
      <c r="F104" s="38">
        <f>SUM(F105)</f>
        <v>0</v>
      </c>
      <c r="G104" s="38">
        <f>SUM(G105)</f>
        <v>0</v>
      </c>
      <c r="H104" s="38">
        <f>SUM(H105)</f>
        <v>0</v>
      </c>
      <c r="I104" s="38">
        <f>SUM(I105)</f>
        <v>400</v>
      </c>
    </row>
    <row r="105" spans="1:10" ht="12.75">
      <c r="A105" s="134"/>
      <c r="B105" s="40" t="s">
        <v>362</v>
      </c>
      <c r="C105" s="107" t="s">
        <v>483</v>
      </c>
      <c r="D105" s="107" t="s">
        <v>363</v>
      </c>
      <c r="E105" s="38">
        <v>400</v>
      </c>
      <c r="F105" s="108">
        <f>SUM(G105)</f>
        <v>0</v>
      </c>
      <c r="G105" s="108">
        <v>0</v>
      </c>
      <c r="H105" s="108"/>
      <c r="I105" s="108">
        <f>SUM(E105+F105)</f>
        <v>400</v>
      </c>
      <c r="J105" s="41"/>
    </row>
    <row r="106" spans="1:9" ht="12.75">
      <c r="A106" s="134"/>
      <c r="B106" s="40" t="s">
        <v>484</v>
      </c>
      <c r="C106" s="107" t="s">
        <v>485</v>
      </c>
      <c r="D106" s="107"/>
      <c r="E106" s="38">
        <f>SUM(E107)</f>
        <v>11225</v>
      </c>
      <c r="F106" s="38">
        <f>SUM(F107)</f>
        <v>0</v>
      </c>
      <c r="G106" s="38">
        <f>SUM(G107)</f>
        <v>0</v>
      </c>
      <c r="H106" s="38">
        <f>SUM(H107)</f>
        <v>0</v>
      </c>
      <c r="I106" s="38">
        <f>SUM(I107)</f>
        <v>11225</v>
      </c>
    </row>
    <row r="107" spans="1:9" ht="12.75">
      <c r="A107" s="134"/>
      <c r="B107" s="40" t="s">
        <v>362</v>
      </c>
      <c r="C107" s="107" t="s">
        <v>485</v>
      </c>
      <c r="D107" s="107" t="s">
        <v>363</v>
      </c>
      <c r="E107" s="38">
        <v>11225</v>
      </c>
      <c r="F107" s="108">
        <f>SUM(G107)</f>
        <v>0</v>
      </c>
      <c r="G107" s="108">
        <v>0</v>
      </c>
      <c r="H107" s="108"/>
      <c r="I107" s="108">
        <f>SUM(E107+F107)</f>
        <v>11225</v>
      </c>
    </row>
    <row r="108" spans="1:9" ht="45.75" customHeight="1">
      <c r="A108" s="134"/>
      <c r="B108" s="40" t="s">
        <v>486</v>
      </c>
      <c r="C108" s="107" t="s">
        <v>487</v>
      </c>
      <c r="D108" s="107"/>
      <c r="E108" s="38">
        <f>SUM(E109)</f>
        <v>9500</v>
      </c>
      <c r="F108" s="38">
        <f>SUM(F109)</f>
        <v>0</v>
      </c>
      <c r="G108" s="38">
        <f>SUM(G109)</f>
        <v>0</v>
      </c>
      <c r="H108" s="38">
        <f>SUM(H109)</f>
        <v>0</v>
      </c>
      <c r="I108" s="38">
        <f>SUM(I109)</f>
        <v>2500.5</v>
      </c>
    </row>
    <row r="109" spans="1:9" ht="12.75">
      <c r="A109" s="134"/>
      <c r="B109" s="40" t="s">
        <v>362</v>
      </c>
      <c r="C109" s="107" t="s">
        <v>487</v>
      </c>
      <c r="D109" s="107" t="s">
        <v>363</v>
      </c>
      <c r="E109" s="38">
        <v>9500</v>
      </c>
      <c r="F109" s="108"/>
      <c r="G109" s="108"/>
      <c r="H109" s="108"/>
      <c r="I109" s="108">
        <v>2500.5</v>
      </c>
    </row>
    <row r="110" spans="1:9" ht="33" customHeight="1">
      <c r="A110" s="134"/>
      <c r="B110" s="40" t="s">
        <v>488</v>
      </c>
      <c r="C110" s="107" t="s">
        <v>489</v>
      </c>
      <c r="D110" s="107"/>
      <c r="E110" s="38">
        <f>SUM(E111)</f>
        <v>180</v>
      </c>
      <c r="F110" s="38">
        <f>SUM(F111)</f>
        <v>0</v>
      </c>
      <c r="G110" s="38">
        <f>SUM(G111)</f>
        <v>0</v>
      </c>
      <c r="H110" s="38">
        <f>SUM(H111)</f>
        <v>0</v>
      </c>
      <c r="I110" s="38">
        <f>SUM(I111)</f>
        <v>180</v>
      </c>
    </row>
    <row r="111" spans="1:9" ht="12.75">
      <c r="A111" s="134"/>
      <c r="B111" s="40" t="s">
        <v>362</v>
      </c>
      <c r="C111" s="107" t="s">
        <v>489</v>
      </c>
      <c r="D111" s="107" t="s">
        <v>363</v>
      </c>
      <c r="E111" s="38">
        <v>180</v>
      </c>
      <c r="F111" s="108"/>
      <c r="G111" s="108"/>
      <c r="H111" s="108"/>
      <c r="I111" s="108">
        <f>SUM(E111+F111)</f>
        <v>180</v>
      </c>
    </row>
    <row r="112" spans="1:9" ht="12.75">
      <c r="A112" s="56">
        <v>12</v>
      </c>
      <c r="B112" s="34" t="s">
        <v>490</v>
      </c>
      <c r="C112" s="103" t="s">
        <v>491</v>
      </c>
      <c r="D112" s="140"/>
      <c r="E112" s="35">
        <f>SUM(E113)</f>
        <v>16350</v>
      </c>
      <c r="F112" s="35">
        <f>SUM(F113)</f>
        <v>0</v>
      </c>
      <c r="G112" s="35">
        <f>SUM(G113)</f>
        <v>0</v>
      </c>
      <c r="H112" s="35">
        <f>SUM(H113)</f>
        <v>0</v>
      </c>
      <c r="I112" s="35">
        <f>SUM(I113)</f>
        <v>16350</v>
      </c>
    </row>
    <row r="113" spans="1:9" ht="18.75" customHeight="1">
      <c r="A113" s="67"/>
      <c r="B113" s="40" t="s">
        <v>492</v>
      </c>
      <c r="C113" s="107" t="s">
        <v>493</v>
      </c>
      <c r="D113" s="107"/>
      <c r="E113" s="38">
        <f>SUM(E114+E116+E118+E120)</f>
        <v>16350</v>
      </c>
      <c r="F113" s="38">
        <f aca="true" t="shared" si="7" ref="F113:H118">SUM(F114)</f>
        <v>0</v>
      </c>
      <c r="G113" s="38">
        <f t="shared" si="7"/>
        <v>0</v>
      </c>
      <c r="H113" s="38">
        <f t="shared" si="7"/>
        <v>0</v>
      </c>
      <c r="I113" s="38">
        <f aca="true" t="shared" si="8" ref="I113:I119">SUM(E113+F113)</f>
        <v>16350</v>
      </c>
    </row>
    <row r="114" spans="1:9" ht="12.75">
      <c r="A114" s="67"/>
      <c r="B114" s="40" t="s">
        <v>494</v>
      </c>
      <c r="C114" s="107" t="s">
        <v>495</v>
      </c>
      <c r="D114" s="107"/>
      <c r="E114" s="38">
        <f>SUM(E115)</f>
        <v>8600</v>
      </c>
      <c r="F114" s="38">
        <f t="shared" si="7"/>
        <v>0</v>
      </c>
      <c r="G114" s="38">
        <f t="shared" si="7"/>
        <v>0</v>
      </c>
      <c r="H114" s="38">
        <f t="shared" si="7"/>
        <v>0</v>
      </c>
      <c r="I114" s="38">
        <f t="shared" si="8"/>
        <v>8600</v>
      </c>
    </row>
    <row r="115" spans="1:9" ht="12.75">
      <c r="A115" s="67"/>
      <c r="B115" s="40" t="s">
        <v>362</v>
      </c>
      <c r="C115" s="107" t="s">
        <v>495</v>
      </c>
      <c r="D115" s="107" t="s">
        <v>363</v>
      </c>
      <c r="E115" s="38">
        <v>8600</v>
      </c>
      <c r="F115" s="108">
        <v>0</v>
      </c>
      <c r="G115" s="108">
        <v>0</v>
      </c>
      <c r="H115" s="108">
        <v>0</v>
      </c>
      <c r="I115" s="38">
        <f t="shared" si="8"/>
        <v>8600</v>
      </c>
    </row>
    <row r="116" spans="1:9" ht="12.75">
      <c r="A116" s="67"/>
      <c r="B116" s="40" t="s">
        <v>496</v>
      </c>
      <c r="C116" s="107" t="s">
        <v>497</v>
      </c>
      <c r="D116" s="107"/>
      <c r="E116" s="38">
        <f>SUM(E117)</f>
        <v>400</v>
      </c>
      <c r="F116" s="38">
        <f t="shared" si="7"/>
        <v>0</v>
      </c>
      <c r="G116" s="38">
        <f t="shared" si="7"/>
        <v>0</v>
      </c>
      <c r="H116" s="38">
        <f t="shared" si="7"/>
        <v>0</v>
      </c>
      <c r="I116" s="38">
        <f t="shared" si="8"/>
        <v>400</v>
      </c>
    </row>
    <row r="117" spans="1:9" ht="12.75">
      <c r="A117" s="67"/>
      <c r="B117" s="40" t="s">
        <v>362</v>
      </c>
      <c r="C117" s="107" t="s">
        <v>497</v>
      </c>
      <c r="D117" s="107" t="s">
        <v>363</v>
      </c>
      <c r="E117" s="38">
        <v>400</v>
      </c>
      <c r="F117" s="108">
        <v>0</v>
      </c>
      <c r="G117" s="108">
        <v>0</v>
      </c>
      <c r="H117" s="108">
        <v>0</v>
      </c>
      <c r="I117" s="38">
        <f t="shared" si="8"/>
        <v>400</v>
      </c>
    </row>
    <row r="118" spans="1:9" ht="30" customHeight="1">
      <c r="A118" s="67"/>
      <c r="B118" s="40" t="s">
        <v>498</v>
      </c>
      <c r="C118" s="107" t="s">
        <v>499</v>
      </c>
      <c r="D118" s="107"/>
      <c r="E118" s="38">
        <f>SUM(E119)</f>
        <v>2350</v>
      </c>
      <c r="F118" s="38">
        <f t="shared" si="7"/>
        <v>0</v>
      </c>
      <c r="G118" s="38">
        <f t="shared" si="7"/>
        <v>0</v>
      </c>
      <c r="H118" s="38">
        <f t="shared" si="7"/>
        <v>0</v>
      </c>
      <c r="I118" s="38">
        <f t="shared" si="8"/>
        <v>2350</v>
      </c>
    </row>
    <row r="119" spans="1:9" ht="12.75">
      <c r="A119" s="67"/>
      <c r="B119" s="40" t="s">
        <v>362</v>
      </c>
      <c r="C119" s="107" t="s">
        <v>499</v>
      </c>
      <c r="D119" s="107" t="s">
        <v>363</v>
      </c>
      <c r="E119" s="38">
        <v>2350</v>
      </c>
      <c r="F119" s="108">
        <v>0</v>
      </c>
      <c r="G119" s="108">
        <v>0</v>
      </c>
      <c r="H119" s="108">
        <v>0</v>
      </c>
      <c r="I119" s="38">
        <f t="shared" si="8"/>
        <v>2350</v>
      </c>
    </row>
    <row r="120" spans="1:9" ht="32.25" customHeight="1">
      <c r="A120" s="67"/>
      <c r="B120" s="40" t="s">
        <v>500</v>
      </c>
      <c r="C120" s="107" t="s">
        <v>501</v>
      </c>
      <c r="D120" s="107"/>
      <c r="E120" s="38">
        <f>SUM(E121)</f>
        <v>5000</v>
      </c>
      <c r="F120" s="38">
        <f>SUM(F121)</f>
        <v>0</v>
      </c>
      <c r="G120" s="38">
        <f>SUM(G121)</f>
        <v>0</v>
      </c>
      <c r="H120" s="38">
        <f>SUM(H121)</f>
        <v>0</v>
      </c>
      <c r="I120" s="38">
        <f>SUM(I121)</f>
        <v>5000</v>
      </c>
    </row>
    <row r="121" spans="1:9" ht="12.75">
      <c r="A121" s="67"/>
      <c r="B121" s="23" t="s">
        <v>439</v>
      </c>
      <c r="C121" s="107" t="s">
        <v>502</v>
      </c>
      <c r="D121" s="107" t="s">
        <v>440</v>
      </c>
      <c r="E121" s="38">
        <v>5000</v>
      </c>
      <c r="F121" s="108">
        <f>SUM(G121+H121)</f>
        <v>0</v>
      </c>
      <c r="G121" s="108">
        <v>0</v>
      </c>
      <c r="H121" s="108"/>
      <c r="I121" s="108">
        <f aca="true" t="shared" si="9" ref="I121:I127">SUM(E121+F121)</f>
        <v>5000</v>
      </c>
    </row>
    <row r="122" spans="1:9" ht="47.25" customHeight="1">
      <c r="A122" s="56">
        <v>13</v>
      </c>
      <c r="B122" s="34" t="s">
        <v>503</v>
      </c>
      <c r="C122" s="103" t="s">
        <v>504</v>
      </c>
      <c r="D122" s="103"/>
      <c r="E122" s="35">
        <f>SUM(E123)</f>
        <v>1170.3</v>
      </c>
      <c r="F122" s="98">
        <f>SUM(G122+H122)</f>
        <v>0</v>
      </c>
      <c r="G122" s="98">
        <f>SUM(G123)</f>
        <v>0</v>
      </c>
      <c r="H122" s="98"/>
      <c r="I122" s="98">
        <f t="shared" si="9"/>
        <v>1170.3</v>
      </c>
    </row>
    <row r="123" spans="1:9" ht="18.75" customHeight="1">
      <c r="A123" s="67"/>
      <c r="B123" s="40" t="s">
        <v>505</v>
      </c>
      <c r="C123" s="107" t="s">
        <v>506</v>
      </c>
      <c r="D123" s="107"/>
      <c r="E123" s="38">
        <f>SUM(E125)</f>
        <v>1170.3</v>
      </c>
      <c r="F123" s="108">
        <f>SUM(G123+H123)</f>
        <v>0</v>
      </c>
      <c r="G123" s="108">
        <f>SUM(G124)</f>
        <v>0</v>
      </c>
      <c r="H123" s="108"/>
      <c r="I123" s="108">
        <f t="shared" si="9"/>
        <v>1170.3</v>
      </c>
    </row>
    <row r="124" spans="1:9" ht="30.75" customHeight="1">
      <c r="A124" s="67"/>
      <c r="B124" s="40" t="s">
        <v>507</v>
      </c>
      <c r="C124" s="107" t="s">
        <v>508</v>
      </c>
      <c r="D124" s="107"/>
      <c r="E124" s="38">
        <f>SUM(E125)</f>
        <v>1170.3</v>
      </c>
      <c r="F124" s="108">
        <f>SUM(G124+H124)</f>
        <v>0</v>
      </c>
      <c r="G124" s="108">
        <f>SUM(G125)</f>
        <v>0</v>
      </c>
      <c r="H124" s="108"/>
      <c r="I124" s="108">
        <f t="shared" si="9"/>
        <v>1170.3</v>
      </c>
    </row>
    <row r="125" spans="1:9" ht="12.75">
      <c r="A125" s="67"/>
      <c r="B125" s="40" t="s">
        <v>362</v>
      </c>
      <c r="C125" s="107" t="s">
        <v>509</v>
      </c>
      <c r="D125" s="107" t="s">
        <v>363</v>
      </c>
      <c r="E125" s="38">
        <v>1170.3</v>
      </c>
      <c r="F125" s="108">
        <f>SUM(G125+H125)</f>
        <v>0</v>
      </c>
      <c r="G125" s="108">
        <v>0</v>
      </c>
      <c r="H125" s="108"/>
      <c r="I125" s="108">
        <f t="shared" si="9"/>
        <v>1170.3</v>
      </c>
    </row>
    <row r="126" spans="1:9" ht="12.75">
      <c r="A126" s="56">
        <v>14</v>
      </c>
      <c r="B126" s="34" t="s">
        <v>510</v>
      </c>
      <c r="C126" s="103" t="s">
        <v>511</v>
      </c>
      <c r="D126" s="103"/>
      <c r="E126" s="35">
        <f>SUM(E127+E130+E135)</f>
        <v>35306.8</v>
      </c>
      <c r="F126" s="35">
        <f>SUM(F127)</f>
        <v>0</v>
      </c>
      <c r="G126" s="35">
        <f>SUM(G127)</f>
        <v>0</v>
      </c>
      <c r="H126" s="35">
        <f>SUM(H127)</f>
        <v>0</v>
      </c>
      <c r="I126" s="35">
        <f t="shared" si="9"/>
        <v>35306.8</v>
      </c>
    </row>
    <row r="127" spans="1:9" ht="12.75">
      <c r="A127" s="67"/>
      <c r="B127" s="40" t="s">
        <v>512</v>
      </c>
      <c r="C127" s="107" t="s">
        <v>513</v>
      </c>
      <c r="D127" s="107"/>
      <c r="E127" s="38">
        <f>SUM(E128)</f>
        <v>20159.9</v>
      </c>
      <c r="F127" s="38">
        <f>SUM(F136+F133)</f>
        <v>0</v>
      </c>
      <c r="G127" s="38">
        <f>SUM(G136+G133)</f>
        <v>0</v>
      </c>
      <c r="H127" s="38">
        <f>SUM(H136+H133)</f>
        <v>0</v>
      </c>
      <c r="I127" s="38">
        <f t="shared" si="9"/>
        <v>20159.9</v>
      </c>
    </row>
    <row r="128" spans="1:9" ht="34.5" customHeight="1">
      <c r="A128" s="67"/>
      <c r="B128" s="40" t="s">
        <v>514</v>
      </c>
      <c r="C128" s="107" t="s">
        <v>515</v>
      </c>
      <c r="D128" s="107"/>
      <c r="E128" s="38">
        <f>SUM(E129)</f>
        <v>20159.9</v>
      </c>
      <c r="F128" s="38">
        <f>SUM(F129)</f>
        <v>0</v>
      </c>
      <c r="G128" s="38">
        <f>SUM(G129)</f>
        <v>0</v>
      </c>
      <c r="H128" s="38">
        <f>SUM(H129)</f>
        <v>0</v>
      </c>
      <c r="I128" s="38">
        <f>SUM(I129)</f>
        <v>20159.9</v>
      </c>
    </row>
    <row r="129" spans="1:9" ht="12.75">
      <c r="A129" s="67"/>
      <c r="B129" s="23" t="s">
        <v>439</v>
      </c>
      <c r="C129" s="107" t="s">
        <v>515</v>
      </c>
      <c r="D129" s="107" t="s">
        <v>440</v>
      </c>
      <c r="E129" s="38">
        <v>20159.9</v>
      </c>
      <c r="F129" s="108">
        <f>SUM(G129+H129)</f>
        <v>0</v>
      </c>
      <c r="G129" s="108">
        <v>0</v>
      </c>
      <c r="H129" s="108"/>
      <c r="I129" s="108">
        <f aca="true" t="shared" si="10" ref="I129:I135">SUM(E129+F129)</f>
        <v>20159.9</v>
      </c>
    </row>
    <row r="130" spans="1:9" ht="15.75" customHeight="1">
      <c r="A130" s="67"/>
      <c r="B130" s="40" t="s">
        <v>516</v>
      </c>
      <c r="C130" s="107" t="s">
        <v>517</v>
      </c>
      <c r="D130" s="107"/>
      <c r="E130" s="38">
        <f>SUM(E131+E133)</f>
        <v>12062.9</v>
      </c>
      <c r="F130" s="38"/>
      <c r="G130" s="38"/>
      <c r="H130" s="38"/>
      <c r="I130" s="38">
        <f t="shared" si="10"/>
        <v>12062.9</v>
      </c>
    </row>
    <row r="131" spans="1:9" ht="34.5" customHeight="1">
      <c r="A131" s="67"/>
      <c r="B131" s="40" t="s">
        <v>518</v>
      </c>
      <c r="C131" s="107" t="s">
        <v>519</v>
      </c>
      <c r="D131" s="107"/>
      <c r="E131" s="38">
        <f>SUM(E132)</f>
        <v>11762.9</v>
      </c>
      <c r="F131" s="108"/>
      <c r="G131" s="108"/>
      <c r="H131" s="108"/>
      <c r="I131" s="38">
        <f t="shared" si="10"/>
        <v>11762.9</v>
      </c>
    </row>
    <row r="132" spans="1:9" ht="12.75">
      <c r="A132" s="67"/>
      <c r="B132" s="23" t="s">
        <v>439</v>
      </c>
      <c r="C132" s="107" t="s">
        <v>519</v>
      </c>
      <c r="D132" s="107" t="s">
        <v>440</v>
      </c>
      <c r="E132" s="38">
        <v>11762.9</v>
      </c>
      <c r="F132" s="108">
        <f>SUM(G132+H132)</f>
        <v>0</v>
      </c>
      <c r="G132" s="108">
        <v>0</v>
      </c>
      <c r="H132" s="108"/>
      <c r="I132" s="108">
        <f t="shared" si="10"/>
        <v>11762.9</v>
      </c>
    </row>
    <row r="133" spans="1:9" ht="12.75">
      <c r="A133" s="67"/>
      <c r="B133" s="40" t="s">
        <v>520</v>
      </c>
      <c r="C133" s="107" t="s">
        <v>521</v>
      </c>
      <c r="D133" s="107"/>
      <c r="E133" s="38">
        <f>SUM(E134)</f>
        <v>300</v>
      </c>
      <c r="F133" s="108">
        <f>SUM(G133+H133)</f>
        <v>0</v>
      </c>
      <c r="G133" s="108"/>
      <c r="H133" s="108">
        <f>SUM(H134)</f>
        <v>0</v>
      </c>
      <c r="I133" s="108">
        <f t="shared" si="10"/>
        <v>300</v>
      </c>
    </row>
    <row r="134" spans="1:9" ht="12.75">
      <c r="A134" s="67"/>
      <c r="B134" s="23" t="s">
        <v>439</v>
      </c>
      <c r="C134" s="107" t="s">
        <v>522</v>
      </c>
      <c r="D134" s="107" t="s">
        <v>440</v>
      </c>
      <c r="E134" s="38">
        <v>300</v>
      </c>
      <c r="F134" s="108">
        <f>SUM(G134+H134)</f>
        <v>0</v>
      </c>
      <c r="G134" s="108"/>
      <c r="H134" s="108">
        <v>0</v>
      </c>
      <c r="I134" s="108">
        <f t="shared" si="10"/>
        <v>300</v>
      </c>
    </row>
    <row r="135" spans="1:9" ht="12.75">
      <c r="A135" s="67"/>
      <c r="B135" s="40" t="s">
        <v>523</v>
      </c>
      <c r="C135" s="107" t="s">
        <v>524</v>
      </c>
      <c r="D135" s="107"/>
      <c r="E135" s="38">
        <f>SUM(E136)</f>
        <v>3084</v>
      </c>
      <c r="F135" s="38">
        <f>SUM(F143+F139)</f>
        <v>0</v>
      </c>
      <c r="G135" s="38">
        <f>SUM(G143+G139)</f>
        <v>0</v>
      </c>
      <c r="H135" s="38">
        <f>SUM(H143+H139)</f>
        <v>0</v>
      </c>
      <c r="I135" s="38">
        <f t="shared" si="10"/>
        <v>3084</v>
      </c>
    </row>
    <row r="136" spans="1:9" ht="18" customHeight="1">
      <c r="A136" s="67"/>
      <c r="B136" s="40" t="s">
        <v>525</v>
      </c>
      <c r="C136" s="107" t="s">
        <v>526</v>
      </c>
      <c r="D136" s="107"/>
      <c r="E136" s="38">
        <f>SUM(E137)</f>
        <v>3084</v>
      </c>
      <c r="F136" s="38">
        <f>SUM(F137)</f>
        <v>0</v>
      </c>
      <c r="G136" s="38">
        <f>SUM(G137)</f>
        <v>0</v>
      </c>
      <c r="H136" s="38">
        <f>SUM(H137)</f>
        <v>0</v>
      </c>
      <c r="I136" s="38">
        <f>SUM(I137)</f>
        <v>3084</v>
      </c>
    </row>
    <row r="137" spans="1:9" ht="12.75">
      <c r="A137" s="67"/>
      <c r="B137" s="40" t="s">
        <v>362</v>
      </c>
      <c r="C137" s="107" t="s">
        <v>527</v>
      </c>
      <c r="D137" s="107" t="s">
        <v>363</v>
      </c>
      <c r="E137" s="38">
        <v>3084</v>
      </c>
      <c r="F137" s="108">
        <v>0</v>
      </c>
      <c r="G137" s="108">
        <v>0</v>
      </c>
      <c r="H137" s="108"/>
      <c r="I137" s="38">
        <f>SUM(E137+F137)</f>
        <v>3084</v>
      </c>
    </row>
    <row r="138" spans="1:9" ht="49.5" customHeight="1">
      <c r="A138" s="56">
        <v>15</v>
      </c>
      <c r="B138" s="34" t="s">
        <v>528</v>
      </c>
      <c r="C138" s="103" t="s">
        <v>529</v>
      </c>
      <c r="D138" s="103"/>
      <c r="E138" s="35">
        <f>SUM(E139+E142+E145)</f>
        <v>1218.2</v>
      </c>
      <c r="F138" s="35">
        <f>SUM(F139+F142+F145)</f>
        <v>0</v>
      </c>
      <c r="G138" s="35">
        <f>SUM(G139+G142+G145)</f>
        <v>0</v>
      </c>
      <c r="H138" s="35">
        <f>SUM(H139+H142+H145)</f>
        <v>0</v>
      </c>
      <c r="I138" s="35">
        <f>SUM(I139+I142+I145)</f>
        <v>1218.2</v>
      </c>
    </row>
    <row r="139" spans="1:9" ht="30" customHeight="1">
      <c r="A139" s="67"/>
      <c r="B139" s="40" t="s">
        <v>530</v>
      </c>
      <c r="C139" s="107" t="s">
        <v>531</v>
      </c>
      <c r="D139" s="107"/>
      <c r="E139" s="38">
        <f>SUM(E141)</f>
        <v>281.2</v>
      </c>
      <c r="F139" s="108">
        <f>SUM(G139+H139)</f>
        <v>0</v>
      </c>
      <c r="G139" s="108">
        <f>SUM(G141)</f>
        <v>0</v>
      </c>
      <c r="H139" s="108"/>
      <c r="I139" s="108">
        <f>SUM(E139+F139)</f>
        <v>281.2</v>
      </c>
    </row>
    <row r="140" spans="1:9" ht="30.75" customHeight="1">
      <c r="A140" s="67"/>
      <c r="B140" s="40" t="s">
        <v>532</v>
      </c>
      <c r="C140" s="107" t="s">
        <v>533</v>
      </c>
      <c r="D140" s="107"/>
      <c r="E140" s="38">
        <f>SUM(E141)</f>
        <v>281.2</v>
      </c>
      <c r="F140" s="38">
        <f>SUM(F141)</f>
        <v>0</v>
      </c>
      <c r="G140" s="38">
        <f>SUM(G141)</f>
        <v>0</v>
      </c>
      <c r="H140" s="38">
        <f>SUM(H141)</f>
        <v>0</v>
      </c>
      <c r="I140" s="38">
        <f>SUM(I141)</f>
        <v>281.2</v>
      </c>
    </row>
    <row r="141" spans="1:9" ht="30" customHeight="1">
      <c r="A141" s="67"/>
      <c r="B141" s="40" t="s">
        <v>380</v>
      </c>
      <c r="C141" s="107" t="s">
        <v>533</v>
      </c>
      <c r="D141" s="107" t="s">
        <v>381</v>
      </c>
      <c r="E141" s="38">
        <v>281.2</v>
      </c>
      <c r="F141" s="108">
        <f>SUM(G141+H141)</f>
        <v>0</v>
      </c>
      <c r="G141" s="108">
        <v>0</v>
      </c>
      <c r="H141" s="108"/>
      <c r="I141" s="108">
        <f>SUM(E141+F141)</f>
        <v>281.2</v>
      </c>
    </row>
    <row r="142" spans="1:9" ht="31.5" customHeight="1">
      <c r="A142" s="67"/>
      <c r="B142" s="40" t="s">
        <v>534</v>
      </c>
      <c r="C142" s="107" t="s">
        <v>535</v>
      </c>
      <c r="D142" s="107"/>
      <c r="E142" s="38">
        <f>SUM(E143)</f>
        <v>500</v>
      </c>
      <c r="F142" s="38">
        <f>SUM(F143)</f>
        <v>0</v>
      </c>
      <c r="G142" s="38">
        <f>SUM(G143)</f>
        <v>0</v>
      </c>
      <c r="H142" s="38">
        <f>SUM(H143)</f>
        <v>0</v>
      </c>
      <c r="I142" s="38">
        <f>SUM(I143)</f>
        <v>500</v>
      </c>
    </row>
    <row r="143" spans="1:9" ht="12.75">
      <c r="A143" s="67"/>
      <c r="B143" s="40" t="s">
        <v>536</v>
      </c>
      <c r="C143" s="107" t="s">
        <v>537</v>
      </c>
      <c r="D143" s="107"/>
      <c r="E143" s="38">
        <f>SUM(E144)</f>
        <v>500</v>
      </c>
      <c r="F143" s="108">
        <f>SUM(G143+H143)</f>
        <v>0</v>
      </c>
      <c r="G143" s="108">
        <f>SUM(G144)</f>
        <v>0</v>
      </c>
      <c r="H143" s="108"/>
      <c r="I143" s="108">
        <f>SUM(E143+F143)</f>
        <v>500</v>
      </c>
    </row>
    <row r="144" spans="1:9" ht="30" customHeight="1">
      <c r="A144" s="67"/>
      <c r="B144" s="40" t="s">
        <v>380</v>
      </c>
      <c r="C144" s="107" t="s">
        <v>537</v>
      </c>
      <c r="D144" s="107" t="s">
        <v>381</v>
      </c>
      <c r="E144" s="38">
        <v>500</v>
      </c>
      <c r="F144" s="108">
        <f>SUM(G144+H144)</f>
        <v>0</v>
      </c>
      <c r="G144" s="108">
        <v>0</v>
      </c>
      <c r="H144" s="108"/>
      <c r="I144" s="108">
        <f>SUM(E144+F144)</f>
        <v>500</v>
      </c>
    </row>
    <row r="145" spans="1:9" ht="34.5" customHeight="1">
      <c r="A145" s="67"/>
      <c r="B145" s="40" t="s">
        <v>538</v>
      </c>
      <c r="C145" s="107" t="s">
        <v>539</v>
      </c>
      <c r="D145" s="107"/>
      <c r="E145" s="38">
        <f>SUM(E146)</f>
        <v>437</v>
      </c>
      <c r="F145" s="108"/>
      <c r="G145" s="108"/>
      <c r="H145" s="108"/>
      <c r="I145" s="108">
        <f>SUM(E145+F145)</f>
        <v>437</v>
      </c>
    </row>
    <row r="146" spans="1:9" ht="30" customHeight="1">
      <c r="A146" s="67"/>
      <c r="B146" s="40" t="s">
        <v>380</v>
      </c>
      <c r="C146" s="107" t="s">
        <v>539</v>
      </c>
      <c r="D146" s="107" t="s">
        <v>381</v>
      </c>
      <c r="E146" s="38">
        <v>437</v>
      </c>
      <c r="F146" s="108">
        <f>SUM(G146+H146)</f>
        <v>0</v>
      </c>
      <c r="G146" s="108">
        <v>0</v>
      </c>
      <c r="H146" s="108"/>
      <c r="I146" s="108">
        <f>SUM(E146+F146)</f>
        <v>437</v>
      </c>
    </row>
    <row r="147" spans="1:9" ht="12.75">
      <c r="A147" s="56">
        <v>16</v>
      </c>
      <c r="B147" s="34" t="s">
        <v>540</v>
      </c>
      <c r="C147" s="103" t="s">
        <v>541</v>
      </c>
      <c r="D147" s="103"/>
      <c r="E147" s="35">
        <f>SUM(E148)</f>
        <v>10452.5</v>
      </c>
      <c r="F147" s="35">
        <f>SUM(F148)</f>
        <v>0</v>
      </c>
      <c r="G147" s="35">
        <f>SUM(G148)</f>
        <v>0</v>
      </c>
      <c r="H147" s="35">
        <f>SUM(H148)</f>
        <v>0</v>
      </c>
      <c r="I147" s="98">
        <f>SUM(E147+F147)</f>
        <v>10452.5</v>
      </c>
    </row>
    <row r="148" spans="1:9" ht="17.25" customHeight="1">
      <c r="A148" s="67"/>
      <c r="B148" s="40" t="s">
        <v>542</v>
      </c>
      <c r="C148" s="107" t="s">
        <v>543</v>
      </c>
      <c r="D148" s="107"/>
      <c r="E148" s="38">
        <f>SUM(E149+E151)</f>
        <v>10452.5</v>
      </c>
      <c r="F148" s="38">
        <f>SUM(F149+F151)</f>
        <v>0</v>
      </c>
      <c r="G148" s="38">
        <f>SUM(G149+G151)</f>
        <v>0</v>
      </c>
      <c r="H148" s="38">
        <f>SUM(H149+H151)</f>
        <v>0</v>
      </c>
      <c r="I148" s="38">
        <f>SUM(I149+I151)</f>
        <v>10452.5</v>
      </c>
    </row>
    <row r="149" spans="1:9" ht="12.75">
      <c r="A149" s="67"/>
      <c r="B149" s="40" t="s">
        <v>544</v>
      </c>
      <c r="C149" s="107" t="s">
        <v>545</v>
      </c>
      <c r="D149" s="107"/>
      <c r="E149" s="38">
        <f>SUM(E150)</f>
        <v>2508.7</v>
      </c>
      <c r="F149" s="38">
        <f>SUM(F150)</f>
        <v>0</v>
      </c>
      <c r="G149" s="38">
        <f>SUM(G150)</f>
        <v>0</v>
      </c>
      <c r="H149" s="38">
        <f>SUM(H150)</f>
        <v>0</v>
      </c>
      <c r="I149" s="38">
        <f>SUM(I150)</f>
        <v>2508.7</v>
      </c>
    </row>
    <row r="150" spans="1:9" ht="33" customHeight="1">
      <c r="A150" s="67"/>
      <c r="B150" s="40" t="s">
        <v>362</v>
      </c>
      <c r="C150" s="107" t="s">
        <v>545</v>
      </c>
      <c r="D150" s="107" t="s">
        <v>363</v>
      </c>
      <c r="E150" s="38">
        <v>2508.7</v>
      </c>
      <c r="F150" s="108">
        <f>SUM(G150+H150)</f>
        <v>0</v>
      </c>
      <c r="G150" s="108">
        <v>0</v>
      </c>
      <c r="H150" s="108"/>
      <c r="I150" s="108">
        <f>SUM(E150+F150)</f>
        <v>2508.7</v>
      </c>
    </row>
    <row r="151" spans="1:9" ht="30.75" customHeight="1">
      <c r="A151" s="67"/>
      <c r="B151" s="40" t="s">
        <v>514</v>
      </c>
      <c r="C151" s="107" t="s">
        <v>546</v>
      </c>
      <c r="D151" s="107"/>
      <c r="E151" s="38">
        <f>SUM(E152)</f>
        <v>7943.8</v>
      </c>
      <c r="F151" s="38">
        <f>SUM(F152)</f>
        <v>0</v>
      </c>
      <c r="G151" s="38">
        <f>SUM(G152)</f>
        <v>0</v>
      </c>
      <c r="H151" s="38">
        <f>SUM(H152)</f>
        <v>0</v>
      </c>
      <c r="I151" s="38">
        <f>SUM(I152)</f>
        <v>7943.8</v>
      </c>
    </row>
    <row r="152" spans="1:9" ht="48" customHeight="1">
      <c r="A152" s="67"/>
      <c r="B152" s="23" t="s">
        <v>439</v>
      </c>
      <c r="C152" s="107" t="s">
        <v>546</v>
      </c>
      <c r="D152" s="107" t="s">
        <v>440</v>
      </c>
      <c r="E152" s="38">
        <v>7943.8</v>
      </c>
      <c r="F152" s="108">
        <f>SUM(G152+H152)</f>
        <v>0</v>
      </c>
      <c r="G152" s="108">
        <v>0</v>
      </c>
      <c r="H152" s="108">
        <v>0</v>
      </c>
      <c r="I152" s="108">
        <f>SUM(E152+F152)</f>
        <v>7943.8</v>
      </c>
    </row>
    <row r="153" spans="1:9" ht="12.75">
      <c r="A153" s="56">
        <v>17</v>
      </c>
      <c r="B153" s="141" t="s">
        <v>547</v>
      </c>
      <c r="C153" s="142" t="s">
        <v>548</v>
      </c>
      <c r="D153" s="103"/>
      <c r="E153" s="35">
        <f>SUM(E154)</f>
        <v>2564</v>
      </c>
      <c r="F153" s="35">
        <f>SUM(F154)</f>
        <v>0</v>
      </c>
      <c r="G153" s="35">
        <f>SUM(G154)</f>
        <v>0</v>
      </c>
      <c r="H153" s="35">
        <f>SUM(H154)</f>
        <v>0</v>
      </c>
      <c r="I153" s="35">
        <f>SUM(I154)</f>
        <v>2564</v>
      </c>
    </row>
    <row r="154" spans="1:9" ht="12.75">
      <c r="A154" s="56"/>
      <c r="B154" s="143" t="s">
        <v>549</v>
      </c>
      <c r="C154" s="144" t="s">
        <v>550</v>
      </c>
      <c r="D154" s="107"/>
      <c r="E154" s="38">
        <f>SUM(E155+E157)</f>
        <v>2564</v>
      </c>
      <c r="F154" s="38">
        <f>SUM(F155+F157)</f>
        <v>0</v>
      </c>
      <c r="G154" s="38">
        <f>SUM(G155+G157)</f>
        <v>0</v>
      </c>
      <c r="H154" s="38">
        <f>SUM(H155+H157)</f>
        <v>0</v>
      </c>
      <c r="I154" s="38">
        <f>SUM(I155+I157)</f>
        <v>2564</v>
      </c>
    </row>
    <row r="155" spans="1:9" ht="61.5" customHeight="1">
      <c r="A155" s="67"/>
      <c r="B155" s="145" t="s">
        <v>551</v>
      </c>
      <c r="C155" s="146" t="s">
        <v>552</v>
      </c>
      <c r="D155" s="107"/>
      <c r="E155" s="38">
        <f>SUM(E156)</f>
        <v>980</v>
      </c>
      <c r="F155" s="147">
        <f>SUM(G155+H155)</f>
        <v>0</v>
      </c>
      <c r="G155" s="147">
        <f>SUM(G156)</f>
        <v>0</v>
      </c>
      <c r="H155" s="147"/>
      <c r="I155" s="108">
        <f>SUM(E155+F155)</f>
        <v>980</v>
      </c>
    </row>
    <row r="156" spans="1:9" ht="30" customHeight="1">
      <c r="A156" s="67"/>
      <c r="B156" s="40" t="s">
        <v>380</v>
      </c>
      <c r="C156" s="107" t="s">
        <v>552</v>
      </c>
      <c r="D156" s="107" t="s">
        <v>381</v>
      </c>
      <c r="E156" s="38">
        <v>980</v>
      </c>
      <c r="F156" s="108">
        <f>SUM(G156+H156)</f>
        <v>0</v>
      </c>
      <c r="G156" s="108">
        <v>0</v>
      </c>
      <c r="H156" s="108"/>
      <c r="I156" s="108">
        <f>SUM(E156+F156)</f>
        <v>980</v>
      </c>
    </row>
    <row r="157" spans="1:9" ht="29.25" customHeight="1">
      <c r="A157" s="67"/>
      <c r="B157" s="145" t="s">
        <v>553</v>
      </c>
      <c r="C157" s="146" t="s">
        <v>554</v>
      </c>
      <c r="D157" s="107"/>
      <c r="E157" s="38">
        <f>SUM(E158)</f>
        <v>1584</v>
      </c>
      <c r="F157" s="147">
        <f>SUM(G157+H157)</f>
        <v>0</v>
      </c>
      <c r="G157" s="147">
        <f>SUM(G158)</f>
        <v>0</v>
      </c>
      <c r="H157" s="147"/>
      <c r="I157" s="108">
        <f>SUM(E157+F157)</f>
        <v>1584</v>
      </c>
    </row>
    <row r="158" spans="1:9" ht="30" customHeight="1">
      <c r="A158" s="67"/>
      <c r="B158" s="40" t="s">
        <v>555</v>
      </c>
      <c r="C158" s="107" t="s">
        <v>554</v>
      </c>
      <c r="D158" s="107" t="s">
        <v>381</v>
      </c>
      <c r="E158" s="38">
        <v>1584</v>
      </c>
      <c r="F158" s="108">
        <f>SUM(G158+H158)</f>
        <v>0</v>
      </c>
      <c r="G158" s="108">
        <v>0</v>
      </c>
      <c r="H158" s="108"/>
      <c r="I158" s="108">
        <v>1584</v>
      </c>
    </row>
    <row r="159" spans="1:9" ht="12.75" hidden="1">
      <c r="A159" s="67"/>
      <c r="B159" s="23"/>
      <c r="C159" s="107"/>
      <c r="D159" s="107"/>
      <c r="E159" s="38"/>
      <c r="F159" s="108"/>
      <c r="G159" s="108"/>
      <c r="H159" s="108"/>
      <c r="I159" s="108"/>
    </row>
    <row r="160" spans="1:9" ht="15.75" customHeight="1">
      <c r="A160" s="148"/>
      <c r="B160" s="113"/>
      <c r="C160" s="67"/>
      <c r="D160" s="107"/>
      <c r="E160" s="137"/>
      <c r="F160" s="139"/>
      <c r="G160" s="149"/>
      <c r="H160" s="149"/>
      <c r="I160" s="139"/>
    </row>
    <row r="161" spans="1:9" ht="10.5" customHeight="1" hidden="1">
      <c r="A161" s="148"/>
      <c r="B161" s="113"/>
      <c r="C161" s="148"/>
      <c r="D161" s="150"/>
      <c r="E161" s="148"/>
      <c r="F161" s="151"/>
      <c r="G161" s="152"/>
      <c r="H161" s="152"/>
      <c r="I161" s="151"/>
    </row>
    <row r="162" spans="1:9" ht="12.75">
      <c r="A162" s="148"/>
      <c r="B162" s="117" t="s">
        <v>182</v>
      </c>
      <c r="C162" s="117"/>
      <c r="D162" s="153"/>
      <c r="E162" s="126"/>
      <c r="F162" s="154"/>
      <c r="G162" s="154"/>
      <c r="H162" s="154"/>
      <c r="I162" s="154"/>
    </row>
    <row r="163" spans="1:9" ht="12.75">
      <c r="A163" s="148"/>
      <c r="B163" s="123" t="s">
        <v>183</v>
      </c>
      <c r="C163" s="118"/>
      <c r="D163" s="153"/>
      <c r="E163" s="126"/>
      <c r="F163" s="154"/>
      <c r="G163" s="154"/>
      <c r="H163" s="154"/>
      <c r="I163" s="154"/>
    </row>
    <row r="164" spans="1:9" ht="12.75" customHeight="1">
      <c r="A164" s="148"/>
      <c r="B164" s="118" t="s">
        <v>3</v>
      </c>
      <c r="C164" s="155" t="s">
        <v>556</v>
      </c>
      <c r="D164" s="155"/>
      <c r="E164" s="155"/>
      <c r="F164" s="155"/>
      <c r="G164" s="155"/>
      <c r="H164" s="155"/>
      <c r="I164" s="155"/>
    </row>
    <row r="165" ht="12.75">
      <c r="A165" s="156"/>
    </row>
    <row r="166" ht="12.75">
      <c r="A166" s="156"/>
    </row>
    <row r="167" ht="12.75">
      <c r="A167" s="156"/>
    </row>
    <row r="168" ht="12.75">
      <c r="A168" s="156"/>
    </row>
    <row r="169" ht="12.75">
      <c r="A169" s="156"/>
    </row>
    <row r="170" ht="12.75">
      <c r="A170" s="156"/>
    </row>
    <row r="171" ht="12.75">
      <c r="A171" s="156"/>
    </row>
    <row r="172" ht="12.75">
      <c r="A172" s="156"/>
    </row>
    <row r="173" ht="12.75">
      <c r="A173" s="156"/>
    </row>
    <row r="174" ht="12.75">
      <c r="A174" s="156"/>
    </row>
    <row r="175" ht="12.75">
      <c r="A175" s="156"/>
    </row>
    <row r="176" ht="12.75">
      <c r="A176" s="156"/>
    </row>
    <row r="177" ht="12.75">
      <c r="A177" s="156"/>
    </row>
  </sheetData>
  <sheetProtection selectLockedCells="1" selectUnlockedCells="1"/>
  <mergeCells count="9">
    <mergeCell ref="B1:I1"/>
    <mergeCell ref="B2:I2"/>
    <mergeCell ref="B3:I3"/>
    <mergeCell ref="B4:I4"/>
    <mergeCell ref="B5:I5"/>
    <mergeCell ref="A7:I7"/>
    <mergeCell ref="A9:I9"/>
    <mergeCell ref="C10:I10"/>
    <mergeCell ref="C164:I164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O315"/>
  <sheetViews>
    <sheetView workbookViewId="0" topLeftCell="A1">
      <selection activeCell="P11" sqref="P11"/>
    </sheetView>
  </sheetViews>
  <sheetFormatPr defaultColWidth="9.00390625" defaultRowHeight="12.75"/>
  <cols>
    <col min="1" max="1" width="3.125" style="2" customWidth="1"/>
    <col min="2" max="2" width="49.625" style="2" customWidth="1"/>
    <col min="3" max="3" width="4.00390625" style="2" customWidth="1"/>
    <col min="4" max="4" width="5.25390625" style="2" customWidth="1"/>
    <col min="5" max="5" width="10.25390625" style="2" customWidth="1"/>
    <col min="6" max="6" width="4.375" style="2" customWidth="1"/>
    <col min="7" max="10" width="0" style="2" hidden="1" customWidth="1"/>
    <col min="11" max="11" width="10.125" style="2" customWidth="1"/>
    <col min="12" max="14" width="0" style="2" hidden="1" customWidth="1"/>
    <col min="15" max="15" width="9.875" style="2" customWidth="1"/>
    <col min="16" max="16" width="11.125" style="2" customWidth="1"/>
    <col min="17" max="16384" width="9.125" style="2" customWidth="1"/>
  </cols>
  <sheetData>
    <row r="1" spans="1:11" ht="12.75" customHeight="1">
      <c r="A1" s="27"/>
      <c r="B1" s="33" t="s">
        <v>557</v>
      </c>
      <c r="C1" s="33"/>
      <c r="D1" s="33"/>
      <c r="E1" s="33"/>
      <c r="F1" s="33"/>
      <c r="G1" s="33"/>
      <c r="H1" s="33"/>
      <c r="I1" s="33"/>
      <c r="J1" s="33"/>
      <c r="K1" s="33"/>
    </row>
    <row r="2" spans="1:11" ht="12.75">
      <c r="A2" s="27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27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27"/>
      <c r="B4" s="4" t="s">
        <v>3</v>
      </c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27"/>
      <c r="B5" s="4" t="s">
        <v>186</v>
      </c>
      <c r="C5" s="4"/>
      <c r="D5" s="4"/>
      <c r="E5" s="4"/>
      <c r="F5" s="4"/>
      <c r="G5" s="4"/>
      <c r="H5" s="4"/>
      <c r="I5" s="4"/>
      <c r="J5" s="4"/>
      <c r="K5" s="4"/>
    </row>
    <row r="6" spans="1:11" ht="5.25" customHeigh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91" customFormat="1" ht="1.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</row>
    <row r="8" spans="1:14" s="159" customFormat="1" ht="33.75" customHeight="1">
      <c r="A8" s="158" t="s">
        <v>558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N8" s="159" t="s">
        <v>559</v>
      </c>
    </row>
    <row r="9" spans="1:15" s="159" customFormat="1" ht="4.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60"/>
      <c r="M9" s="160"/>
      <c r="N9" s="160"/>
      <c r="O9" s="160"/>
    </row>
    <row r="10" spans="1:11" s="1" customFormat="1" ht="14.25" customHeight="1">
      <c r="A10" s="27"/>
      <c r="B10" s="27"/>
      <c r="C10" s="27"/>
      <c r="D10" s="27"/>
      <c r="E10" s="93" t="s">
        <v>188</v>
      </c>
      <c r="F10" s="93"/>
      <c r="G10" s="93"/>
      <c r="H10" s="93"/>
      <c r="I10" s="93"/>
      <c r="J10" s="93"/>
      <c r="K10" s="93"/>
    </row>
    <row r="11" spans="1:15" s="96" customFormat="1" ht="42.75" customHeight="1">
      <c r="A11" s="95" t="s">
        <v>276</v>
      </c>
      <c r="B11" s="95" t="s">
        <v>291</v>
      </c>
      <c r="C11" s="95" t="s">
        <v>292</v>
      </c>
      <c r="D11" s="95" t="s">
        <v>293</v>
      </c>
      <c r="E11" s="95" t="s">
        <v>342</v>
      </c>
      <c r="F11" s="95" t="s">
        <v>560</v>
      </c>
      <c r="G11" s="95" t="s">
        <v>344</v>
      </c>
      <c r="H11" s="95" t="s">
        <v>345</v>
      </c>
      <c r="I11" s="95" t="s">
        <v>346</v>
      </c>
      <c r="J11" s="95" t="s">
        <v>347</v>
      </c>
      <c r="K11" s="95" t="s">
        <v>192</v>
      </c>
      <c r="M11" s="161"/>
      <c r="O11" s="162"/>
    </row>
    <row r="12" spans="1:15" ht="12.75">
      <c r="A12" s="34"/>
      <c r="B12" s="34" t="s">
        <v>348</v>
      </c>
      <c r="C12" s="56"/>
      <c r="D12" s="56"/>
      <c r="E12" s="56"/>
      <c r="F12" s="56"/>
      <c r="G12" s="35">
        <f>SUM(G14+G55+G81+G109+G134+G139+G153+G169+G177)</f>
        <v>155213.30000000002</v>
      </c>
      <c r="H12" s="35">
        <f>SUM(H14+H55+H81+H109+H134+H139+H153+H169+H177)</f>
        <v>0</v>
      </c>
      <c r="I12" s="35">
        <f>SUM(I14+I55+I81+I109+I134+I139+I153+I169+I177)</f>
        <v>0</v>
      </c>
      <c r="J12" s="35">
        <f>SUM(J14+J55+J81+J109+J134+J139+J153+J169+J177)</f>
        <v>0</v>
      </c>
      <c r="K12" s="35">
        <f>SUM(K14+K55+K81+K109+K134+K139+K153+K169+K177)</f>
        <v>155213.30000000002</v>
      </c>
      <c r="O12" s="27"/>
    </row>
    <row r="13" spans="1:15" ht="14.25" customHeight="1">
      <c r="A13" s="34"/>
      <c r="B13" s="40" t="s">
        <v>561</v>
      </c>
      <c r="C13" s="56"/>
      <c r="D13" s="56"/>
      <c r="E13" s="56"/>
      <c r="F13" s="56"/>
      <c r="G13" s="35"/>
      <c r="H13" s="98"/>
      <c r="I13" s="98"/>
      <c r="J13" s="98"/>
      <c r="K13" s="98"/>
      <c r="O13" s="27"/>
    </row>
    <row r="14" spans="1:15" ht="12.75">
      <c r="A14" s="34" t="s">
        <v>299</v>
      </c>
      <c r="B14" s="34" t="s">
        <v>300</v>
      </c>
      <c r="C14" s="103" t="s">
        <v>43</v>
      </c>
      <c r="D14" s="103"/>
      <c r="E14" s="103"/>
      <c r="F14" s="103"/>
      <c r="G14" s="35">
        <f>SUM(G15+G20+G30+G34)</f>
        <v>42882</v>
      </c>
      <c r="H14" s="98">
        <f>SUM(H15+H20+H34)</f>
        <v>0</v>
      </c>
      <c r="I14" s="98">
        <f>SUM(I15+I20+I34)</f>
        <v>0</v>
      </c>
      <c r="J14" s="98"/>
      <c r="K14" s="98">
        <f>SUM(G14+H14)</f>
        <v>42882</v>
      </c>
      <c r="O14" s="27"/>
    </row>
    <row r="15" spans="1:15" ht="12.75">
      <c r="A15" s="40"/>
      <c r="B15" s="40" t="s">
        <v>301</v>
      </c>
      <c r="C15" s="107" t="s">
        <v>43</v>
      </c>
      <c r="D15" s="107" t="s">
        <v>24</v>
      </c>
      <c r="E15" s="107"/>
      <c r="F15" s="107"/>
      <c r="G15" s="38">
        <f>G16</f>
        <v>1120.2</v>
      </c>
      <c r="H15" s="108">
        <f>SUM(I15+J15)</f>
        <v>0</v>
      </c>
      <c r="I15" s="108">
        <f>SUM(I16)</f>
        <v>0</v>
      </c>
      <c r="J15" s="108"/>
      <c r="K15" s="108">
        <f>SUM(G15+H15)</f>
        <v>1120.2</v>
      </c>
      <c r="O15" s="27"/>
    </row>
    <row r="16" spans="1:15" ht="12.75">
      <c r="A16" s="40"/>
      <c r="B16" s="40" t="s">
        <v>349</v>
      </c>
      <c r="C16" s="107" t="s">
        <v>43</v>
      </c>
      <c r="D16" s="107" t="s">
        <v>24</v>
      </c>
      <c r="E16" s="107" t="s">
        <v>350</v>
      </c>
      <c r="F16" s="107"/>
      <c r="G16" s="38">
        <f>G17</f>
        <v>1120.2</v>
      </c>
      <c r="H16" s="108">
        <f>SUM(I16+J16)</f>
        <v>0</v>
      </c>
      <c r="I16" s="108">
        <f>SUM(I17)</f>
        <v>0</v>
      </c>
      <c r="J16" s="108"/>
      <c r="K16" s="108">
        <f>SUM(G16+H16)</f>
        <v>1120.2</v>
      </c>
      <c r="O16" s="27"/>
    </row>
    <row r="17" spans="1:15" ht="12.75">
      <c r="A17" s="40"/>
      <c r="B17" s="40" t="s">
        <v>351</v>
      </c>
      <c r="C17" s="107" t="s">
        <v>43</v>
      </c>
      <c r="D17" s="107" t="s">
        <v>24</v>
      </c>
      <c r="E17" s="107" t="s">
        <v>352</v>
      </c>
      <c r="F17" s="107"/>
      <c r="G17" s="38">
        <f>SUM(G19)</f>
        <v>1120.2</v>
      </c>
      <c r="H17" s="108">
        <f>SUM(I17+J17)</f>
        <v>0</v>
      </c>
      <c r="I17" s="108">
        <f>SUM(I19)</f>
        <v>0</v>
      </c>
      <c r="J17" s="108"/>
      <c r="K17" s="108">
        <f>SUM(G17+H17)</f>
        <v>1120.2</v>
      </c>
      <c r="O17" s="27"/>
    </row>
    <row r="18" spans="1:15" ht="12.75">
      <c r="A18" s="40"/>
      <c r="B18" s="40" t="s">
        <v>353</v>
      </c>
      <c r="C18" s="107" t="s">
        <v>43</v>
      </c>
      <c r="D18" s="107" t="s">
        <v>24</v>
      </c>
      <c r="E18" s="107" t="s">
        <v>354</v>
      </c>
      <c r="F18" s="107"/>
      <c r="G18" s="38"/>
      <c r="H18" s="108"/>
      <c r="I18" s="108"/>
      <c r="J18" s="108"/>
      <c r="K18" s="108"/>
      <c r="O18" s="27"/>
    </row>
    <row r="19" spans="1:15" ht="81.75" customHeight="1">
      <c r="A19" s="40"/>
      <c r="B19" s="40" t="s">
        <v>355</v>
      </c>
      <c r="C19" s="107" t="s">
        <v>43</v>
      </c>
      <c r="D19" s="107" t="s">
        <v>24</v>
      </c>
      <c r="E19" s="107" t="s">
        <v>354</v>
      </c>
      <c r="F19" s="107" t="s">
        <v>356</v>
      </c>
      <c r="G19" s="38">
        <v>1120.2</v>
      </c>
      <c r="H19" s="108">
        <f>SUM(I19+J19)</f>
        <v>0</v>
      </c>
      <c r="I19" s="108">
        <v>0</v>
      </c>
      <c r="J19" s="108"/>
      <c r="K19" s="108">
        <f>SUM(G19+H19)</f>
        <v>1120.2</v>
      </c>
      <c r="O19" s="27"/>
    </row>
    <row r="20" spans="1:15" ht="62.25" customHeight="1">
      <c r="A20" s="40"/>
      <c r="B20" s="40" t="s">
        <v>302</v>
      </c>
      <c r="C20" s="107" t="s">
        <v>43</v>
      </c>
      <c r="D20" s="107" t="s">
        <v>303</v>
      </c>
      <c r="E20" s="107"/>
      <c r="F20" s="107"/>
      <c r="G20" s="38">
        <f>G21</f>
        <v>17323.8</v>
      </c>
      <c r="H20" s="108">
        <f>SUM(I20+J20)</f>
        <v>0</v>
      </c>
      <c r="I20" s="108">
        <f>SUM(I21)</f>
        <v>0</v>
      </c>
      <c r="J20" s="108">
        <f>SUM(J21)</f>
        <v>0</v>
      </c>
      <c r="K20" s="108">
        <f>SUM(G20+H20)</f>
        <v>17323.8</v>
      </c>
      <c r="O20" s="27"/>
    </row>
    <row r="21" spans="1:15" ht="12.75">
      <c r="A21" s="40"/>
      <c r="B21" s="40" t="s">
        <v>357</v>
      </c>
      <c r="C21" s="107" t="s">
        <v>43</v>
      </c>
      <c r="D21" s="107" t="s">
        <v>303</v>
      </c>
      <c r="E21" s="107" t="s">
        <v>358</v>
      </c>
      <c r="F21" s="107"/>
      <c r="G21" s="38">
        <f>SUM(G22+G27)</f>
        <v>17323.8</v>
      </c>
      <c r="H21" s="38">
        <f>SUM(H22+H27)</f>
        <v>0</v>
      </c>
      <c r="I21" s="38">
        <f>SUM(I22+I27)</f>
        <v>0</v>
      </c>
      <c r="J21" s="38">
        <f>SUM(J22+J27)</f>
        <v>0</v>
      </c>
      <c r="K21" s="38">
        <f>SUM(K22+K27)</f>
        <v>17323.8</v>
      </c>
      <c r="O21" s="27"/>
    </row>
    <row r="22" spans="1:15" ht="12.75">
      <c r="A22" s="40"/>
      <c r="B22" s="40" t="s">
        <v>562</v>
      </c>
      <c r="C22" s="107" t="s">
        <v>43</v>
      </c>
      <c r="D22" s="107" t="s">
        <v>303</v>
      </c>
      <c r="E22" s="107" t="s">
        <v>360</v>
      </c>
      <c r="F22" s="107"/>
      <c r="G22" s="38">
        <f>SUM(G24+G25+G26)</f>
        <v>17310.8</v>
      </c>
      <c r="H22" s="108">
        <f>SUM(I22+J22)</f>
        <v>0</v>
      </c>
      <c r="I22" s="108">
        <f>SUM(I24)</f>
        <v>0</v>
      </c>
      <c r="J22" s="108">
        <f>SUM(J24)</f>
        <v>0</v>
      </c>
      <c r="K22" s="108">
        <f>SUM(G22+H22)</f>
        <v>17310.8</v>
      </c>
      <c r="O22" s="27"/>
    </row>
    <row r="23" spans="1:15" ht="12.75">
      <c r="A23" s="40"/>
      <c r="B23" s="40" t="s">
        <v>353</v>
      </c>
      <c r="C23" s="107" t="s">
        <v>43</v>
      </c>
      <c r="D23" s="107" t="s">
        <v>303</v>
      </c>
      <c r="E23" s="107" t="s">
        <v>361</v>
      </c>
      <c r="F23" s="107"/>
      <c r="G23" s="38">
        <f>SUM(G24+G25+G26)</f>
        <v>17310.8</v>
      </c>
      <c r="H23" s="38">
        <f>SUM(H24+H25+H26)</f>
        <v>0</v>
      </c>
      <c r="I23" s="38">
        <f>SUM(I24+I25+I26)</f>
        <v>0</v>
      </c>
      <c r="J23" s="38">
        <f>SUM(J24+J25+J26)</f>
        <v>0</v>
      </c>
      <c r="K23" s="38">
        <f>SUM(K24+K25+K26)</f>
        <v>17310.8</v>
      </c>
      <c r="O23" s="27"/>
    </row>
    <row r="24" spans="1:15" ht="81" customHeight="1">
      <c r="A24" s="40"/>
      <c r="B24" s="40" t="s">
        <v>355</v>
      </c>
      <c r="C24" s="107" t="s">
        <v>43</v>
      </c>
      <c r="D24" s="107" t="s">
        <v>303</v>
      </c>
      <c r="E24" s="107" t="s">
        <v>361</v>
      </c>
      <c r="F24" s="107" t="s">
        <v>356</v>
      </c>
      <c r="G24" s="38">
        <v>14797</v>
      </c>
      <c r="H24" s="108">
        <f>SUM(I24+J24)</f>
        <v>0</v>
      </c>
      <c r="I24" s="108">
        <v>0</v>
      </c>
      <c r="J24" s="108">
        <v>0</v>
      </c>
      <c r="K24" s="108">
        <f>SUM(G24+H24)</f>
        <v>14797</v>
      </c>
      <c r="O24" s="27"/>
    </row>
    <row r="25" spans="1:15" ht="12.75">
      <c r="A25" s="40"/>
      <c r="B25" s="40" t="s">
        <v>362</v>
      </c>
      <c r="C25" s="107" t="s">
        <v>43</v>
      </c>
      <c r="D25" s="107" t="s">
        <v>303</v>
      </c>
      <c r="E25" s="107" t="s">
        <v>361</v>
      </c>
      <c r="F25" s="107" t="s">
        <v>363</v>
      </c>
      <c r="G25" s="38">
        <v>2113.8</v>
      </c>
      <c r="H25" s="108">
        <f>SUM(I25+J25)</f>
        <v>0</v>
      </c>
      <c r="I25" s="108"/>
      <c r="J25" s="108"/>
      <c r="K25" s="108">
        <f>SUM(G25+H25)</f>
        <v>2113.8</v>
      </c>
      <c r="O25" s="27"/>
    </row>
    <row r="26" spans="1:15" ht="14.25" customHeight="1">
      <c r="A26" s="40"/>
      <c r="B26" s="40" t="s">
        <v>364</v>
      </c>
      <c r="C26" s="107" t="s">
        <v>43</v>
      </c>
      <c r="D26" s="107" t="s">
        <v>303</v>
      </c>
      <c r="E26" s="107" t="s">
        <v>361</v>
      </c>
      <c r="F26" s="107" t="s">
        <v>365</v>
      </c>
      <c r="G26" s="38">
        <v>400</v>
      </c>
      <c r="H26" s="108">
        <f>SUM(I26+J26)</f>
        <v>0</v>
      </c>
      <c r="I26" s="108"/>
      <c r="J26" s="108"/>
      <c r="K26" s="108">
        <f>SUM(G26+H26)</f>
        <v>400</v>
      </c>
      <c r="O26" s="27"/>
    </row>
    <row r="27" spans="1:15" ht="12.75">
      <c r="A27" s="40"/>
      <c r="B27" s="40" t="s">
        <v>366</v>
      </c>
      <c r="C27" s="107" t="s">
        <v>43</v>
      </c>
      <c r="D27" s="107" t="s">
        <v>303</v>
      </c>
      <c r="E27" s="107" t="s">
        <v>367</v>
      </c>
      <c r="F27" s="107"/>
      <c r="G27" s="38">
        <f>SUM(G29)</f>
        <v>13</v>
      </c>
      <c r="H27" s="108">
        <f>SUM(I27+J27)</f>
        <v>0</v>
      </c>
      <c r="I27" s="108"/>
      <c r="J27" s="108">
        <f>SUM(J29)</f>
        <v>0</v>
      </c>
      <c r="K27" s="108">
        <v>13</v>
      </c>
      <c r="O27" s="27"/>
    </row>
    <row r="28" spans="1:15" ht="12.75">
      <c r="A28" s="40"/>
      <c r="B28" s="40" t="s">
        <v>368</v>
      </c>
      <c r="C28" s="107" t="s">
        <v>43</v>
      </c>
      <c r="D28" s="107" t="s">
        <v>303</v>
      </c>
      <c r="E28" s="107" t="s">
        <v>369</v>
      </c>
      <c r="F28" s="107"/>
      <c r="G28" s="38"/>
      <c r="H28" s="108"/>
      <c r="I28" s="108"/>
      <c r="J28" s="108"/>
      <c r="K28" s="108"/>
      <c r="O28" s="27"/>
    </row>
    <row r="29" spans="1:15" ht="12.75">
      <c r="A29" s="40"/>
      <c r="B29" s="40" t="s">
        <v>362</v>
      </c>
      <c r="C29" s="107" t="s">
        <v>43</v>
      </c>
      <c r="D29" s="107" t="s">
        <v>303</v>
      </c>
      <c r="E29" s="107" t="s">
        <v>370</v>
      </c>
      <c r="F29" s="107" t="s">
        <v>363</v>
      </c>
      <c r="G29" s="38">
        <v>13</v>
      </c>
      <c r="H29" s="108">
        <f>SUM(I29+J29)</f>
        <v>0</v>
      </c>
      <c r="I29" s="108"/>
      <c r="J29" s="108">
        <v>0</v>
      </c>
      <c r="K29" s="108">
        <v>13</v>
      </c>
      <c r="O29" s="27"/>
    </row>
    <row r="30" spans="1:15" ht="12.75">
      <c r="A30" s="40"/>
      <c r="B30" s="40" t="s">
        <v>304</v>
      </c>
      <c r="C30" s="107" t="s">
        <v>43</v>
      </c>
      <c r="D30" s="107" t="s">
        <v>81</v>
      </c>
      <c r="E30" s="107"/>
      <c r="F30" s="107"/>
      <c r="G30" s="38">
        <f>SUM(G31)</f>
        <v>887.5</v>
      </c>
      <c r="H30" s="108">
        <f>SUM(I30+J30)</f>
        <v>0</v>
      </c>
      <c r="I30" s="108">
        <f aca="true" t="shared" si="0" ref="I30:J32">SUM(I31)</f>
        <v>0</v>
      </c>
      <c r="J30" s="108">
        <f t="shared" si="0"/>
        <v>0</v>
      </c>
      <c r="K30" s="108">
        <f>SUM(G30+H30)</f>
        <v>887.5</v>
      </c>
      <c r="O30" s="27"/>
    </row>
    <row r="31" spans="1:15" ht="12.75">
      <c r="A31" s="40"/>
      <c r="B31" s="40" t="s">
        <v>563</v>
      </c>
      <c r="C31" s="107" t="s">
        <v>43</v>
      </c>
      <c r="D31" s="107" t="s">
        <v>81</v>
      </c>
      <c r="E31" s="107" t="s">
        <v>372</v>
      </c>
      <c r="F31" s="107"/>
      <c r="G31" s="38">
        <f>SUM(G32)</f>
        <v>887.5</v>
      </c>
      <c r="H31" s="38">
        <f>SUM(H32)</f>
        <v>0</v>
      </c>
      <c r="I31" s="38">
        <f t="shared" si="0"/>
        <v>0</v>
      </c>
      <c r="J31" s="38">
        <f t="shared" si="0"/>
        <v>0</v>
      </c>
      <c r="K31" s="38">
        <f>SUM(K32)</f>
        <v>887.5</v>
      </c>
      <c r="O31" s="27"/>
    </row>
    <row r="32" spans="1:15" ht="12.75">
      <c r="A32" s="40"/>
      <c r="B32" s="40" t="s">
        <v>353</v>
      </c>
      <c r="C32" s="107" t="s">
        <v>43</v>
      </c>
      <c r="D32" s="107" t="s">
        <v>81</v>
      </c>
      <c r="E32" s="107" t="s">
        <v>373</v>
      </c>
      <c r="F32" s="107"/>
      <c r="G32" s="38">
        <f>SUM(G33)</f>
        <v>887.5</v>
      </c>
      <c r="H32" s="38">
        <f>SUM(H33)</f>
        <v>0</v>
      </c>
      <c r="I32" s="38">
        <f t="shared" si="0"/>
        <v>0</v>
      </c>
      <c r="J32" s="38">
        <f t="shared" si="0"/>
        <v>0</v>
      </c>
      <c r="K32" s="38">
        <f>SUM(K33)</f>
        <v>887.5</v>
      </c>
      <c r="O32" s="27"/>
    </row>
    <row r="33" spans="1:15" ht="15" customHeight="1">
      <c r="A33" s="40"/>
      <c r="B33" s="109" t="s">
        <v>374</v>
      </c>
      <c r="C33" s="107" t="s">
        <v>43</v>
      </c>
      <c r="D33" s="107" t="s">
        <v>81</v>
      </c>
      <c r="E33" s="67" t="s">
        <v>373</v>
      </c>
      <c r="F33" s="107" t="s">
        <v>375</v>
      </c>
      <c r="G33" s="38">
        <v>887.5</v>
      </c>
      <c r="H33" s="108">
        <f>SUM(I33)</f>
        <v>0</v>
      </c>
      <c r="I33" s="108">
        <v>0</v>
      </c>
      <c r="J33" s="108"/>
      <c r="K33" s="108">
        <f>SUM(G33+H33)</f>
        <v>887.5</v>
      </c>
      <c r="O33" s="27"/>
    </row>
    <row r="34" spans="1:11" ht="12.75">
      <c r="A34" s="40"/>
      <c r="B34" s="40" t="s">
        <v>305</v>
      </c>
      <c r="C34" s="107" t="s">
        <v>43</v>
      </c>
      <c r="D34" s="107" t="s">
        <v>106</v>
      </c>
      <c r="E34" s="107"/>
      <c r="F34" s="107"/>
      <c r="G34" s="38">
        <f>SUM(G35+G47)</f>
        <v>23550.5</v>
      </c>
      <c r="H34" s="38">
        <f>SUM(H35+H47)</f>
        <v>0</v>
      </c>
      <c r="I34" s="38">
        <f>SUM(I35+I47)</f>
        <v>0</v>
      </c>
      <c r="J34" s="38">
        <f>SUM(J35+J47)</f>
        <v>0</v>
      </c>
      <c r="K34" s="38">
        <f>SUM(K35+K47)</f>
        <v>23550.5</v>
      </c>
    </row>
    <row r="35" spans="1:14" ht="12.75">
      <c r="A35" s="40"/>
      <c r="B35" s="40" t="s">
        <v>357</v>
      </c>
      <c r="C35" s="107" t="s">
        <v>43</v>
      </c>
      <c r="D35" s="107" t="s">
        <v>106</v>
      </c>
      <c r="E35" s="107" t="s">
        <v>358</v>
      </c>
      <c r="F35" s="107"/>
      <c r="G35" s="38">
        <f>SUM(G36+G39+G44)</f>
        <v>19684.5</v>
      </c>
      <c r="H35" s="38">
        <f aca="true" t="shared" si="1" ref="H35:N35">SUM(H36+H39+H44)</f>
        <v>0</v>
      </c>
      <c r="I35" s="38">
        <f t="shared" si="1"/>
        <v>0</v>
      </c>
      <c r="J35" s="38">
        <f t="shared" si="1"/>
        <v>0</v>
      </c>
      <c r="K35" s="38">
        <f t="shared" si="1"/>
        <v>19684.5</v>
      </c>
      <c r="L35" s="38">
        <f t="shared" si="1"/>
        <v>0</v>
      </c>
      <c r="M35" s="38">
        <f t="shared" si="1"/>
        <v>0</v>
      </c>
      <c r="N35" s="38">
        <f t="shared" si="1"/>
        <v>0</v>
      </c>
    </row>
    <row r="36" spans="1:11" ht="12.75">
      <c r="A36" s="40"/>
      <c r="B36" s="40" t="s">
        <v>376</v>
      </c>
      <c r="C36" s="107" t="s">
        <v>43</v>
      </c>
      <c r="D36" s="107" t="s">
        <v>106</v>
      </c>
      <c r="E36" s="107" t="s">
        <v>377</v>
      </c>
      <c r="F36" s="107"/>
      <c r="G36" s="38">
        <f>SUM(G37)</f>
        <v>1644</v>
      </c>
      <c r="H36" s="108"/>
      <c r="I36" s="108"/>
      <c r="J36" s="108"/>
      <c r="K36" s="108">
        <f>SUM(G36+H36)</f>
        <v>1644</v>
      </c>
    </row>
    <row r="37" spans="1:11" ht="12.75">
      <c r="A37" s="40"/>
      <c r="B37" s="40" t="s">
        <v>378</v>
      </c>
      <c r="C37" s="107" t="s">
        <v>43</v>
      </c>
      <c r="D37" s="107" t="s">
        <v>106</v>
      </c>
      <c r="E37" s="107" t="s">
        <v>379</v>
      </c>
      <c r="F37" s="107"/>
      <c r="G37" s="38">
        <f>G38</f>
        <v>1644</v>
      </c>
      <c r="H37" s="108">
        <f>SUM(I37:J37)</f>
        <v>0</v>
      </c>
      <c r="I37" s="108"/>
      <c r="J37" s="108"/>
      <c r="K37" s="108">
        <f>SUM(G37+H37)</f>
        <v>1644</v>
      </c>
    </row>
    <row r="38" spans="1:11" ht="12.75">
      <c r="A38" s="40"/>
      <c r="B38" s="40" t="s">
        <v>380</v>
      </c>
      <c r="C38" s="107" t="s">
        <v>43</v>
      </c>
      <c r="D38" s="107" t="s">
        <v>106</v>
      </c>
      <c r="E38" s="107" t="s">
        <v>379</v>
      </c>
      <c r="F38" s="107" t="s">
        <v>381</v>
      </c>
      <c r="G38" s="38">
        <v>1644</v>
      </c>
      <c r="H38" s="108">
        <f>SUM(I38+J38)</f>
        <v>0</v>
      </c>
      <c r="I38" s="108">
        <v>0</v>
      </c>
      <c r="J38" s="108">
        <v>0</v>
      </c>
      <c r="K38" s="108">
        <f>SUM(G38+H38)</f>
        <v>1644</v>
      </c>
    </row>
    <row r="39" spans="1:11" ht="12.75">
      <c r="A39" s="40"/>
      <c r="B39" s="40" t="s">
        <v>382</v>
      </c>
      <c r="C39" s="107" t="s">
        <v>43</v>
      </c>
      <c r="D39" s="107" t="s">
        <v>106</v>
      </c>
      <c r="E39" s="107" t="s">
        <v>383</v>
      </c>
      <c r="F39" s="107"/>
      <c r="G39" s="38">
        <f>SUM(G40)</f>
        <v>17040.5</v>
      </c>
      <c r="H39" s="108">
        <f>SUM(I39+J39)</f>
        <v>0</v>
      </c>
      <c r="I39" s="108"/>
      <c r="J39" s="108">
        <f>SUM(J40)</f>
        <v>0</v>
      </c>
      <c r="K39" s="108">
        <f>SUM(G39+H39)</f>
        <v>17040.5</v>
      </c>
    </row>
    <row r="40" spans="1:11" ht="12.75">
      <c r="A40" s="40"/>
      <c r="B40" s="40" t="s">
        <v>384</v>
      </c>
      <c r="C40" s="107" t="s">
        <v>43</v>
      </c>
      <c r="D40" s="107" t="s">
        <v>106</v>
      </c>
      <c r="E40" s="107" t="s">
        <v>385</v>
      </c>
      <c r="F40" s="107"/>
      <c r="G40" s="38">
        <f>SUM(G41+G42+G43)</f>
        <v>17040.5</v>
      </c>
      <c r="H40" s="38">
        <f>SUM(H41+H42+H43)</f>
        <v>0</v>
      </c>
      <c r="I40" s="38">
        <f>SUM(I41+I42+I43)</f>
        <v>0</v>
      </c>
      <c r="J40" s="38">
        <f>SUM(J41+J42+J43)</f>
        <v>0</v>
      </c>
      <c r="K40" s="38">
        <f>SUM(K41+K42+K43)</f>
        <v>17040.5</v>
      </c>
    </row>
    <row r="41" spans="1:11" ht="83.25" customHeight="1">
      <c r="A41" s="40"/>
      <c r="B41" s="40" t="s">
        <v>355</v>
      </c>
      <c r="C41" s="107" t="s">
        <v>43</v>
      </c>
      <c r="D41" s="107" t="s">
        <v>106</v>
      </c>
      <c r="E41" s="107" t="s">
        <v>385</v>
      </c>
      <c r="F41" s="107" t="s">
        <v>356</v>
      </c>
      <c r="G41" s="38">
        <v>15156.5</v>
      </c>
      <c r="H41" s="108">
        <v>0</v>
      </c>
      <c r="I41" s="108"/>
      <c r="J41" s="108"/>
      <c r="K41" s="108">
        <v>15156.5</v>
      </c>
    </row>
    <row r="42" spans="1:11" ht="12.75">
      <c r="A42" s="40"/>
      <c r="B42" s="40" t="s">
        <v>362</v>
      </c>
      <c r="C42" s="107" t="s">
        <v>43</v>
      </c>
      <c r="D42" s="107" t="s">
        <v>106</v>
      </c>
      <c r="E42" s="107" t="s">
        <v>385</v>
      </c>
      <c r="F42" s="107" t="s">
        <v>363</v>
      </c>
      <c r="G42" s="38">
        <v>1854</v>
      </c>
      <c r="H42" s="108">
        <v>0</v>
      </c>
      <c r="I42" s="108"/>
      <c r="J42" s="108"/>
      <c r="K42" s="108">
        <f>SUM(G42+H42)</f>
        <v>1854</v>
      </c>
    </row>
    <row r="43" spans="1:11" ht="16.5" customHeight="1">
      <c r="A43" s="40"/>
      <c r="B43" s="40" t="s">
        <v>364</v>
      </c>
      <c r="C43" s="107" t="s">
        <v>43</v>
      </c>
      <c r="D43" s="107" t="s">
        <v>106</v>
      </c>
      <c r="E43" s="107" t="s">
        <v>385</v>
      </c>
      <c r="F43" s="107" t="s">
        <v>365</v>
      </c>
      <c r="G43" s="38">
        <v>30</v>
      </c>
      <c r="H43" s="108">
        <f>SUM(I43+J43)</f>
        <v>0</v>
      </c>
      <c r="I43" s="108"/>
      <c r="J43" s="108"/>
      <c r="K43" s="108">
        <f>SUM(G43+H43)</f>
        <v>30</v>
      </c>
    </row>
    <row r="44" spans="1:11" ht="62.25" customHeight="1">
      <c r="A44" s="40"/>
      <c r="B44" s="40" t="s">
        <v>386</v>
      </c>
      <c r="C44" s="107" t="s">
        <v>43</v>
      </c>
      <c r="D44" s="107" t="s">
        <v>106</v>
      </c>
      <c r="E44" s="107" t="s">
        <v>564</v>
      </c>
      <c r="F44" s="107"/>
      <c r="G44" s="38">
        <f>SUM(G45)</f>
        <v>1000</v>
      </c>
      <c r="H44" s="108">
        <f aca="true" t="shared" si="2" ref="H44:K45">SUM(H45)</f>
        <v>0</v>
      </c>
      <c r="I44" s="108">
        <f t="shared" si="2"/>
        <v>0</v>
      </c>
      <c r="J44" s="108">
        <f t="shared" si="2"/>
        <v>0</v>
      </c>
      <c r="K44" s="108">
        <f t="shared" si="2"/>
        <v>1000</v>
      </c>
    </row>
    <row r="45" spans="1:11" ht="94.5" customHeight="1">
      <c r="A45" s="40"/>
      <c r="B45" s="40" t="s">
        <v>387</v>
      </c>
      <c r="C45" s="107" t="s">
        <v>43</v>
      </c>
      <c r="D45" s="107" t="s">
        <v>106</v>
      </c>
      <c r="E45" s="107" t="s">
        <v>388</v>
      </c>
      <c r="F45" s="107"/>
      <c r="G45" s="38">
        <f>SUM(G46)</f>
        <v>1000</v>
      </c>
      <c r="H45" s="108">
        <f t="shared" si="2"/>
        <v>0</v>
      </c>
      <c r="I45" s="108">
        <f t="shared" si="2"/>
        <v>0</v>
      </c>
      <c r="J45" s="108">
        <f t="shared" si="2"/>
        <v>0</v>
      </c>
      <c r="K45" s="108">
        <f t="shared" si="2"/>
        <v>1000</v>
      </c>
    </row>
    <row r="46" spans="1:11" ht="32.25" customHeight="1">
      <c r="A46" s="40"/>
      <c r="B46" s="40" t="s">
        <v>362</v>
      </c>
      <c r="C46" s="107" t="s">
        <v>43</v>
      </c>
      <c r="D46" s="107" t="s">
        <v>106</v>
      </c>
      <c r="E46" s="107" t="s">
        <v>388</v>
      </c>
      <c r="F46" s="107" t="s">
        <v>363</v>
      </c>
      <c r="G46" s="38">
        <v>1000</v>
      </c>
      <c r="H46" s="108">
        <f>SUM(I46+J46)</f>
        <v>0</v>
      </c>
      <c r="I46" s="108">
        <v>0</v>
      </c>
      <c r="J46" s="108"/>
      <c r="K46" s="108">
        <f>SUM(G46+H46)</f>
        <v>1000</v>
      </c>
    </row>
    <row r="47" spans="1:11" ht="12.75">
      <c r="A47" s="40"/>
      <c r="B47" s="40" t="s">
        <v>565</v>
      </c>
      <c r="C47" s="107" t="s">
        <v>43</v>
      </c>
      <c r="D47" s="107" t="s">
        <v>106</v>
      </c>
      <c r="E47" s="107" t="s">
        <v>390</v>
      </c>
      <c r="F47" s="107"/>
      <c r="G47" s="38">
        <f>SUM(G48+G52)</f>
        <v>3866</v>
      </c>
      <c r="H47" s="38">
        <f>SUM(H48+H52)</f>
        <v>0</v>
      </c>
      <c r="I47" s="38">
        <f>SUM(I48+I52)</f>
        <v>0</v>
      </c>
      <c r="J47" s="38">
        <f>SUM(J48+J52)</f>
        <v>0</v>
      </c>
      <c r="K47" s="38">
        <f>SUM(K48+K52)</f>
        <v>3866</v>
      </c>
    </row>
    <row r="48" spans="1:11" ht="12.75">
      <c r="A48" s="40"/>
      <c r="B48" s="40" t="s">
        <v>391</v>
      </c>
      <c r="C48" s="107" t="s">
        <v>43</v>
      </c>
      <c r="D48" s="107" t="s">
        <v>106</v>
      </c>
      <c r="E48" s="107" t="s">
        <v>392</v>
      </c>
      <c r="F48" s="107"/>
      <c r="G48" s="38">
        <f>SUM(G50+G51)</f>
        <v>1766</v>
      </c>
      <c r="H48" s="108"/>
      <c r="I48" s="108"/>
      <c r="J48" s="108"/>
      <c r="K48" s="108">
        <f>SUM(G48+H48)</f>
        <v>1766</v>
      </c>
    </row>
    <row r="49" spans="1:11" ht="12.75">
      <c r="A49" s="40"/>
      <c r="B49" s="40" t="s">
        <v>566</v>
      </c>
      <c r="C49" s="107" t="s">
        <v>43</v>
      </c>
      <c r="D49" s="107" t="s">
        <v>106</v>
      </c>
      <c r="E49" s="107" t="s">
        <v>394</v>
      </c>
      <c r="F49" s="107"/>
      <c r="G49" s="38">
        <f>SUM(G50+G51)</f>
        <v>1766</v>
      </c>
      <c r="H49" s="108"/>
      <c r="I49" s="108"/>
      <c r="J49" s="108"/>
      <c r="K49" s="108">
        <f>SUM(G49+H49)</f>
        <v>1766</v>
      </c>
    </row>
    <row r="50" spans="1:11" ht="12.75">
      <c r="A50" s="40"/>
      <c r="B50" s="40" t="s">
        <v>362</v>
      </c>
      <c r="C50" s="107" t="s">
        <v>43</v>
      </c>
      <c r="D50" s="107" t="s">
        <v>106</v>
      </c>
      <c r="E50" s="107" t="s">
        <v>396</v>
      </c>
      <c r="F50" s="107" t="s">
        <v>363</v>
      </c>
      <c r="G50" s="38">
        <v>1417.3</v>
      </c>
      <c r="H50" s="108">
        <v>0</v>
      </c>
      <c r="I50" s="108"/>
      <c r="J50" s="108"/>
      <c r="K50" s="108">
        <f>SUM(G50+H50)</f>
        <v>1417.3</v>
      </c>
    </row>
    <row r="51" spans="1:11" ht="12.75">
      <c r="A51" s="40"/>
      <c r="B51" s="40" t="s">
        <v>397</v>
      </c>
      <c r="C51" s="107" t="s">
        <v>43</v>
      </c>
      <c r="D51" s="107" t="s">
        <v>106</v>
      </c>
      <c r="E51" s="107" t="s">
        <v>398</v>
      </c>
      <c r="F51" s="107" t="s">
        <v>399</v>
      </c>
      <c r="G51" s="38">
        <v>348.7</v>
      </c>
      <c r="H51" s="108">
        <f>SUM(I51+J51)</f>
        <v>0</v>
      </c>
      <c r="I51" s="108"/>
      <c r="J51" s="108"/>
      <c r="K51" s="108">
        <f>SUM(G51+H51)</f>
        <v>348.7</v>
      </c>
    </row>
    <row r="52" spans="1:11" ht="87.75" customHeight="1">
      <c r="A52" s="40"/>
      <c r="B52" s="40" t="s">
        <v>400</v>
      </c>
      <c r="C52" s="107" t="s">
        <v>43</v>
      </c>
      <c r="D52" s="107" t="s">
        <v>106</v>
      </c>
      <c r="E52" s="107" t="s">
        <v>401</v>
      </c>
      <c r="F52" s="107"/>
      <c r="G52" s="38">
        <f>SUM(G53)</f>
        <v>2100</v>
      </c>
      <c r="H52" s="38">
        <f>SUM(H53)</f>
        <v>0</v>
      </c>
      <c r="I52" s="38">
        <f>SUM(I53)</f>
        <v>0</v>
      </c>
      <c r="J52" s="38">
        <f>SUM(J53)</f>
        <v>0</v>
      </c>
      <c r="K52" s="38">
        <f>SUM(K53)</f>
        <v>2100</v>
      </c>
    </row>
    <row r="53" spans="1:11" ht="48.75" customHeight="1">
      <c r="A53" s="40"/>
      <c r="B53" s="40" t="s">
        <v>402</v>
      </c>
      <c r="C53" s="107" t="s">
        <v>43</v>
      </c>
      <c r="D53" s="107" t="s">
        <v>106</v>
      </c>
      <c r="E53" s="107" t="s">
        <v>403</v>
      </c>
      <c r="F53" s="107"/>
      <c r="G53" s="38">
        <f>SUM(G54)</f>
        <v>2100</v>
      </c>
      <c r="H53" s="38">
        <f>SUM(H54)</f>
        <v>0</v>
      </c>
      <c r="I53" s="38">
        <f>SUM(I54)</f>
        <v>0</v>
      </c>
      <c r="J53" s="38">
        <f>SUM(J54)</f>
        <v>0</v>
      </c>
      <c r="K53" s="38">
        <f>SUM(G53+H53)</f>
        <v>2100</v>
      </c>
    </row>
    <row r="54" spans="1:11" ht="12.75">
      <c r="A54" s="40"/>
      <c r="B54" s="40" t="s">
        <v>362</v>
      </c>
      <c r="C54" s="107" t="s">
        <v>43</v>
      </c>
      <c r="D54" s="107" t="s">
        <v>106</v>
      </c>
      <c r="E54" s="107" t="s">
        <v>403</v>
      </c>
      <c r="F54" s="107" t="s">
        <v>363</v>
      </c>
      <c r="G54" s="38">
        <v>2100</v>
      </c>
      <c r="H54" s="108">
        <f>SUM(I54+J54)</f>
        <v>0</v>
      </c>
      <c r="I54" s="108">
        <v>0</v>
      </c>
      <c r="J54" s="108"/>
      <c r="K54" s="108">
        <f>SUM(G54+H54)</f>
        <v>2100</v>
      </c>
    </row>
    <row r="55" spans="1:11" ht="12.75">
      <c r="A55" s="34" t="s">
        <v>306</v>
      </c>
      <c r="B55" s="34" t="s">
        <v>307</v>
      </c>
      <c r="C55" s="103" t="s">
        <v>71</v>
      </c>
      <c r="D55" s="103"/>
      <c r="E55" s="103"/>
      <c r="F55" s="103"/>
      <c r="G55" s="35">
        <f>SUM(G56+G66+G70)</f>
        <v>3047.6</v>
      </c>
      <c r="H55" s="35">
        <f>SUM(H56+H66+H70)</f>
        <v>0</v>
      </c>
      <c r="I55" s="35">
        <f>SUM(I56+I66+I70)</f>
        <v>0</v>
      </c>
      <c r="J55" s="35">
        <f>SUM(J56+J66+J70)</f>
        <v>0</v>
      </c>
      <c r="K55" s="35">
        <f>SUM(K56+K66+K70)</f>
        <v>3047.6</v>
      </c>
    </row>
    <row r="56" spans="1:11" ht="12.75">
      <c r="A56" s="34"/>
      <c r="B56" s="40" t="s">
        <v>308</v>
      </c>
      <c r="C56" s="107" t="s">
        <v>71</v>
      </c>
      <c r="D56" s="107" t="s">
        <v>309</v>
      </c>
      <c r="E56" s="107"/>
      <c r="F56" s="107"/>
      <c r="G56" s="38">
        <f>SUM(G57+G63)</f>
        <v>2407.6</v>
      </c>
      <c r="H56" s="38">
        <f>SUM(H57+H63)</f>
        <v>0</v>
      </c>
      <c r="I56" s="38">
        <f>SUM(I57+I63)</f>
        <v>0</v>
      </c>
      <c r="J56" s="38">
        <f>SUM(J57+J63)</f>
        <v>0</v>
      </c>
      <c r="K56" s="38">
        <f>SUM(K57+K63)</f>
        <v>2407.6</v>
      </c>
    </row>
    <row r="57" spans="1:11" ht="12.75">
      <c r="A57" s="34"/>
      <c r="B57" s="40" t="s">
        <v>308</v>
      </c>
      <c r="C57" s="107" t="s">
        <v>71</v>
      </c>
      <c r="D57" s="107" t="s">
        <v>309</v>
      </c>
      <c r="E57" s="107" t="s">
        <v>405</v>
      </c>
      <c r="F57" s="107"/>
      <c r="G57" s="38">
        <f>SUM(G58+G61)</f>
        <v>200</v>
      </c>
      <c r="H57" s="38">
        <f>SUM(H58+H61)</f>
        <v>0</v>
      </c>
      <c r="I57" s="38">
        <f>SUM(I58+I61)</f>
        <v>0</v>
      </c>
      <c r="J57" s="38">
        <f>SUM(J58+J61)</f>
        <v>0</v>
      </c>
      <c r="K57" s="38">
        <f>SUM(K58+K61)</f>
        <v>200</v>
      </c>
    </row>
    <row r="58" spans="1:11" ht="12.75">
      <c r="A58" s="40"/>
      <c r="B58" s="40" t="s">
        <v>406</v>
      </c>
      <c r="C58" s="107" t="s">
        <v>71</v>
      </c>
      <c r="D58" s="107" t="s">
        <v>309</v>
      </c>
      <c r="E58" s="107" t="s">
        <v>407</v>
      </c>
      <c r="F58" s="107"/>
      <c r="G58" s="38">
        <f>SUM(G59)</f>
        <v>110</v>
      </c>
      <c r="H58" s="38">
        <f>SUM(H59)</f>
        <v>0</v>
      </c>
      <c r="I58" s="38">
        <f>SUM(I59)</f>
        <v>0</v>
      </c>
      <c r="J58" s="38">
        <f>SUM(J59)</f>
        <v>0</v>
      </c>
      <c r="K58" s="108">
        <f aca="true" t="shared" si="3" ref="K58:K65">SUM(G58+H58)</f>
        <v>110</v>
      </c>
    </row>
    <row r="59" spans="1:11" ht="12.75">
      <c r="A59" s="40"/>
      <c r="B59" s="40" t="s">
        <v>408</v>
      </c>
      <c r="C59" s="107" t="s">
        <v>71</v>
      </c>
      <c r="D59" s="107" t="s">
        <v>309</v>
      </c>
      <c r="E59" s="107" t="s">
        <v>409</v>
      </c>
      <c r="F59" s="107"/>
      <c r="G59" s="38">
        <f>SUM(G60)</f>
        <v>110</v>
      </c>
      <c r="H59" s="108"/>
      <c r="I59" s="108"/>
      <c r="J59" s="108"/>
      <c r="K59" s="108">
        <f t="shared" si="3"/>
        <v>110</v>
      </c>
    </row>
    <row r="60" spans="1:11" ht="12.75">
      <c r="A60" s="40"/>
      <c r="B60" s="40" t="s">
        <v>362</v>
      </c>
      <c r="C60" s="107" t="s">
        <v>71</v>
      </c>
      <c r="D60" s="107" t="s">
        <v>309</v>
      </c>
      <c r="E60" s="107" t="s">
        <v>409</v>
      </c>
      <c r="F60" s="107" t="s">
        <v>363</v>
      </c>
      <c r="G60" s="38">
        <v>110</v>
      </c>
      <c r="H60" s="108"/>
      <c r="I60" s="108"/>
      <c r="J60" s="108"/>
      <c r="K60" s="108">
        <f t="shared" si="3"/>
        <v>110</v>
      </c>
    </row>
    <row r="61" spans="1:11" ht="46.5" customHeight="1">
      <c r="A61" s="40"/>
      <c r="B61" s="40" t="s">
        <v>410</v>
      </c>
      <c r="C61" s="107" t="s">
        <v>71</v>
      </c>
      <c r="D61" s="107" t="s">
        <v>309</v>
      </c>
      <c r="E61" s="107" t="s">
        <v>411</v>
      </c>
      <c r="F61" s="107"/>
      <c r="G61" s="38">
        <f aca="true" t="shared" si="4" ref="G61:J64">SUM(G62)</f>
        <v>90</v>
      </c>
      <c r="H61" s="108">
        <f t="shared" si="4"/>
        <v>0</v>
      </c>
      <c r="I61" s="108">
        <f t="shared" si="4"/>
        <v>0</v>
      </c>
      <c r="J61" s="108">
        <f t="shared" si="4"/>
        <v>0</v>
      </c>
      <c r="K61" s="108">
        <f t="shared" si="3"/>
        <v>90</v>
      </c>
    </row>
    <row r="62" spans="1:11" ht="12.75">
      <c r="A62" s="40"/>
      <c r="B62" s="40" t="s">
        <v>362</v>
      </c>
      <c r="C62" s="107" t="s">
        <v>71</v>
      </c>
      <c r="D62" s="107" t="s">
        <v>309</v>
      </c>
      <c r="E62" s="107" t="s">
        <v>411</v>
      </c>
      <c r="F62" s="107" t="s">
        <v>363</v>
      </c>
      <c r="G62" s="38">
        <v>90</v>
      </c>
      <c r="H62" s="108">
        <f t="shared" si="4"/>
        <v>0</v>
      </c>
      <c r="I62" s="108">
        <f t="shared" si="4"/>
        <v>0</v>
      </c>
      <c r="J62" s="108">
        <f t="shared" si="4"/>
        <v>0</v>
      </c>
      <c r="K62" s="108">
        <f t="shared" si="3"/>
        <v>90</v>
      </c>
    </row>
    <row r="63" spans="1:11" ht="17.25" customHeight="1">
      <c r="A63" s="40"/>
      <c r="B63" s="40" t="s">
        <v>412</v>
      </c>
      <c r="C63" s="107" t="s">
        <v>71</v>
      </c>
      <c r="D63" s="107" t="s">
        <v>309</v>
      </c>
      <c r="E63" s="107" t="s">
        <v>413</v>
      </c>
      <c r="F63" s="107"/>
      <c r="G63" s="38">
        <f>SUM(G64)</f>
        <v>2207.6</v>
      </c>
      <c r="H63" s="108">
        <f t="shared" si="4"/>
        <v>0</v>
      </c>
      <c r="I63" s="108">
        <f t="shared" si="4"/>
        <v>0</v>
      </c>
      <c r="J63" s="108">
        <f t="shared" si="4"/>
        <v>0</v>
      </c>
      <c r="K63" s="108">
        <f t="shared" si="3"/>
        <v>2207.6</v>
      </c>
    </row>
    <row r="64" spans="1:11" ht="12.75">
      <c r="A64" s="40"/>
      <c r="B64" s="40" t="s">
        <v>384</v>
      </c>
      <c r="C64" s="107" t="s">
        <v>71</v>
      </c>
      <c r="D64" s="107" t="s">
        <v>309</v>
      </c>
      <c r="E64" s="107" t="s">
        <v>414</v>
      </c>
      <c r="F64" s="107"/>
      <c r="G64" s="38">
        <f>SUM(G65)</f>
        <v>2207.6</v>
      </c>
      <c r="H64" s="108">
        <f t="shared" si="4"/>
        <v>0</v>
      </c>
      <c r="I64" s="108">
        <f t="shared" si="4"/>
        <v>0</v>
      </c>
      <c r="J64" s="108">
        <f t="shared" si="4"/>
        <v>0</v>
      </c>
      <c r="K64" s="108">
        <f t="shared" si="3"/>
        <v>2207.6</v>
      </c>
    </row>
    <row r="65" spans="1:11" ht="16.5" customHeight="1">
      <c r="A65" s="40"/>
      <c r="B65" s="109" t="s">
        <v>374</v>
      </c>
      <c r="C65" s="107" t="s">
        <v>71</v>
      </c>
      <c r="D65" s="107" t="s">
        <v>309</v>
      </c>
      <c r="E65" s="67" t="s">
        <v>415</v>
      </c>
      <c r="F65" s="107" t="s">
        <v>375</v>
      </c>
      <c r="G65" s="38">
        <v>2207.6</v>
      </c>
      <c r="H65" s="108">
        <f>SUM(I65)</f>
        <v>0</v>
      </c>
      <c r="I65" s="108">
        <v>0</v>
      </c>
      <c r="J65" s="108"/>
      <c r="K65" s="108">
        <f t="shared" si="3"/>
        <v>2207.6</v>
      </c>
    </row>
    <row r="66" spans="1:11" ht="12.75">
      <c r="A66" s="40"/>
      <c r="B66" s="40" t="s">
        <v>310</v>
      </c>
      <c r="C66" s="107" t="s">
        <v>71</v>
      </c>
      <c r="D66" s="107" t="s">
        <v>15</v>
      </c>
      <c r="E66" s="107"/>
      <c r="F66" s="107"/>
      <c r="G66" s="38">
        <f aca="true" t="shared" si="5" ref="G66:K67">SUM(G67)</f>
        <v>100</v>
      </c>
      <c r="H66" s="108">
        <f t="shared" si="5"/>
        <v>0</v>
      </c>
      <c r="I66" s="108">
        <f t="shared" si="5"/>
        <v>0</v>
      </c>
      <c r="J66" s="108">
        <f t="shared" si="5"/>
        <v>0</v>
      </c>
      <c r="K66" s="108">
        <f t="shared" si="5"/>
        <v>100</v>
      </c>
    </row>
    <row r="67" spans="1:11" ht="12.75">
      <c r="A67" s="40"/>
      <c r="B67" s="40" t="s">
        <v>416</v>
      </c>
      <c r="C67" s="107" t="s">
        <v>71</v>
      </c>
      <c r="D67" s="107" t="s">
        <v>15</v>
      </c>
      <c r="E67" s="107" t="s">
        <v>417</v>
      </c>
      <c r="F67" s="107"/>
      <c r="G67" s="38">
        <f t="shared" si="5"/>
        <v>100</v>
      </c>
      <c r="H67" s="108">
        <f t="shared" si="5"/>
        <v>0</v>
      </c>
      <c r="I67" s="108">
        <f t="shared" si="5"/>
        <v>0</v>
      </c>
      <c r="J67" s="108">
        <f t="shared" si="5"/>
        <v>0</v>
      </c>
      <c r="K67" s="108">
        <f t="shared" si="5"/>
        <v>100</v>
      </c>
    </row>
    <row r="68" spans="1:11" ht="12.75">
      <c r="A68" s="40"/>
      <c r="B68" s="40" t="s">
        <v>418</v>
      </c>
      <c r="C68" s="107" t="s">
        <v>71</v>
      </c>
      <c r="D68" s="107" t="s">
        <v>15</v>
      </c>
      <c r="E68" s="107" t="s">
        <v>419</v>
      </c>
      <c r="F68" s="107"/>
      <c r="G68" s="38">
        <f>SUM(G69)</f>
        <v>100</v>
      </c>
      <c r="H68" s="38">
        <f>SUM(H69)</f>
        <v>0</v>
      </c>
      <c r="I68" s="38">
        <f>SUM(I69)</f>
        <v>0</v>
      </c>
      <c r="J68" s="38">
        <f>SUM(J69)</f>
        <v>0</v>
      </c>
      <c r="K68" s="38">
        <f>SUM(K69)</f>
        <v>100</v>
      </c>
    </row>
    <row r="69" spans="1:11" ht="12.75">
      <c r="A69" s="40"/>
      <c r="B69" s="40" t="s">
        <v>362</v>
      </c>
      <c r="C69" s="107" t="s">
        <v>71</v>
      </c>
      <c r="D69" s="107" t="s">
        <v>15</v>
      </c>
      <c r="E69" s="107" t="s">
        <v>419</v>
      </c>
      <c r="F69" s="107" t="s">
        <v>363</v>
      </c>
      <c r="G69" s="38">
        <v>100</v>
      </c>
      <c r="H69" s="108">
        <v>0</v>
      </c>
      <c r="I69" s="108"/>
      <c r="J69" s="108"/>
      <c r="K69" s="108">
        <v>100</v>
      </c>
    </row>
    <row r="70" spans="1:11" ht="12.75">
      <c r="A70" s="40"/>
      <c r="B70" s="40" t="s">
        <v>311</v>
      </c>
      <c r="C70" s="107" t="s">
        <v>71</v>
      </c>
      <c r="D70" s="107" t="s">
        <v>15</v>
      </c>
      <c r="E70" s="107"/>
      <c r="F70" s="107"/>
      <c r="G70" s="38">
        <f>SUM(G71)</f>
        <v>540</v>
      </c>
      <c r="H70" s="38">
        <f>SUM(H71)</f>
        <v>0</v>
      </c>
      <c r="I70" s="38">
        <f>SUM(I71)</f>
        <v>0</v>
      </c>
      <c r="J70" s="38">
        <f>SUM(J71)</f>
        <v>0</v>
      </c>
      <c r="K70" s="38">
        <f>SUM(K71)</f>
        <v>540</v>
      </c>
    </row>
    <row r="71" spans="1:11" ht="12.75">
      <c r="A71" s="40"/>
      <c r="B71" s="40" t="s">
        <v>420</v>
      </c>
      <c r="C71" s="107" t="s">
        <v>71</v>
      </c>
      <c r="D71" s="107" t="s">
        <v>36</v>
      </c>
      <c r="E71" s="107" t="s">
        <v>421</v>
      </c>
      <c r="F71" s="107"/>
      <c r="G71" s="38">
        <f>SUM(G72+G75+G78)</f>
        <v>540</v>
      </c>
      <c r="H71" s="38">
        <f>SUM(H72+H75+H78)</f>
        <v>0</v>
      </c>
      <c r="I71" s="38">
        <f>SUM(I72+I75+I78)</f>
        <v>0</v>
      </c>
      <c r="J71" s="38">
        <f>SUM(J72+J75+J78)</f>
        <v>0</v>
      </c>
      <c r="K71" s="38">
        <f>SUM(K72+K75+K78)</f>
        <v>540</v>
      </c>
    </row>
    <row r="72" spans="1:11" ht="12.75">
      <c r="A72" s="163"/>
      <c r="B72" s="40" t="s">
        <v>422</v>
      </c>
      <c r="C72" s="107" t="s">
        <v>71</v>
      </c>
      <c r="D72" s="107" t="s">
        <v>36</v>
      </c>
      <c r="E72" s="107" t="s">
        <v>423</v>
      </c>
      <c r="F72" s="107"/>
      <c r="G72" s="38">
        <f>SUM(G73)</f>
        <v>160</v>
      </c>
      <c r="H72" s="38">
        <f>SUM(H73)</f>
        <v>0</v>
      </c>
      <c r="I72" s="38">
        <f>SUM(I73)</f>
        <v>0</v>
      </c>
      <c r="J72" s="38">
        <f>SUM(J73)</f>
        <v>0</v>
      </c>
      <c r="K72" s="38">
        <f>SUM(K73)</f>
        <v>160</v>
      </c>
    </row>
    <row r="73" spans="1:11" ht="12.75">
      <c r="A73" s="163"/>
      <c r="B73" s="40" t="s">
        <v>424</v>
      </c>
      <c r="C73" s="107" t="s">
        <v>71</v>
      </c>
      <c r="D73" s="107" t="s">
        <v>36</v>
      </c>
      <c r="E73" s="107" t="s">
        <v>425</v>
      </c>
      <c r="F73" s="107"/>
      <c r="G73" s="38">
        <f>SUM(G74)</f>
        <v>160</v>
      </c>
      <c r="H73" s="108">
        <f>SUM(I73+J73)</f>
        <v>0</v>
      </c>
      <c r="I73" s="108">
        <f>SUM(I74)</f>
        <v>0</v>
      </c>
      <c r="J73" s="108"/>
      <c r="K73" s="108">
        <f>SUM(G73+H73)</f>
        <v>160</v>
      </c>
    </row>
    <row r="74" spans="1:11" ht="12.75">
      <c r="A74" s="163"/>
      <c r="B74" s="40" t="s">
        <v>362</v>
      </c>
      <c r="C74" s="107" t="s">
        <v>71</v>
      </c>
      <c r="D74" s="107" t="s">
        <v>36</v>
      </c>
      <c r="E74" s="107" t="s">
        <v>425</v>
      </c>
      <c r="F74" s="107" t="s">
        <v>363</v>
      </c>
      <c r="G74" s="38">
        <v>160</v>
      </c>
      <c r="H74" s="108">
        <f>SUM(I74+J74)</f>
        <v>0</v>
      </c>
      <c r="I74" s="108">
        <v>0</v>
      </c>
      <c r="J74" s="108"/>
      <c r="K74" s="108">
        <f>SUM(G74+H74)</f>
        <v>160</v>
      </c>
    </row>
    <row r="75" spans="1:11" ht="12.75">
      <c r="A75" s="163"/>
      <c r="B75" s="40" t="s">
        <v>567</v>
      </c>
      <c r="C75" s="107" t="s">
        <v>71</v>
      </c>
      <c r="D75" s="107" t="s">
        <v>36</v>
      </c>
      <c r="E75" s="107" t="s">
        <v>427</v>
      </c>
      <c r="F75" s="107"/>
      <c r="G75" s="38">
        <f>SUM(G76)</f>
        <v>80</v>
      </c>
      <c r="H75" s="38">
        <f>SUM(H76)</f>
        <v>0</v>
      </c>
      <c r="I75" s="38">
        <f>SUM(I76)</f>
        <v>0</v>
      </c>
      <c r="J75" s="38">
        <f>SUM(J76)</f>
        <v>0</v>
      </c>
      <c r="K75" s="38">
        <f>SUM(K76)</f>
        <v>80</v>
      </c>
    </row>
    <row r="76" spans="1:11" ht="12.75">
      <c r="A76" s="163"/>
      <c r="B76" s="40" t="s">
        <v>428</v>
      </c>
      <c r="C76" s="107" t="s">
        <v>71</v>
      </c>
      <c r="D76" s="107" t="s">
        <v>36</v>
      </c>
      <c r="E76" s="107" t="s">
        <v>429</v>
      </c>
      <c r="F76" s="107"/>
      <c r="G76" s="38">
        <f>SUM(G77)</f>
        <v>80</v>
      </c>
      <c r="H76" s="108">
        <f>SUM(I76+J76)</f>
        <v>0</v>
      </c>
      <c r="I76" s="108">
        <f>SUM(I77)</f>
        <v>0</v>
      </c>
      <c r="J76" s="108"/>
      <c r="K76" s="108">
        <f>SUM(G76+H76)</f>
        <v>80</v>
      </c>
    </row>
    <row r="77" spans="1:11" ht="12.75">
      <c r="A77" s="163"/>
      <c r="B77" s="40" t="s">
        <v>362</v>
      </c>
      <c r="C77" s="107" t="s">
        <v>71</v>
      </c>
      <c r="D77" s="107" t="s">
        <v>36</v>
      </c>
      <c r="E77" s="107" t="s">
        <v>429</v>
      </c>
      <c r="F77" s="107" t="s">
        <v>363</v>
      </c>
      <c r="G77" s="38">
        <v>80</v>
      </c>
      <c r="H77" s="108">
        <f>SUM(I77+J77)</f>
        <v>0</v>
      </c>
      <c r="I77" s="108"/>
      <c r="J77" s="108"/>
      <c r="K77" s="108">
        <f>SUM(G77+H77)</f>
        <v>80</v>
      </c>
    </row>
    <row r="78" spans="1:11" ht="12.75">
      <c r="A78" s="163"/>
      <c r="B78" s="40" t="s">
        <v>568</v>
      </c>
      <c r="C78" s="107" t="s">
        <v>71</v>
      </c>
      <c r="D78" s="107" t="s">
        <v>36</v>
      </c>
      <c r="E78" s="107" t="s">
        <v>431</v>
      </c>
      <c r="F78" s="107"/>
      <c r="G78" s="38">
        <f>SUM(G79)</f>
        <v>300</v>
      </c>
      <c r="H78" s="108">
        <f>SUM(I78+J78)</f>
        <v>0</v>
      </c>
      <c r="I78" s="108">
        <f>SUM(I79)</f>
        <v>0</v>
      </c>
      <c r="J78" s="108"/>
      <c r="K78" s="108">
        <f>SUM(G78+H78)</f>
        <v>300</v>
      </c>
    </row>
    <row r="79" spans="1:11" ht="12.75">
      <c r="A79" s="163"/>
      <c r="B79" s="40" t="s">
        <v>432</v>
      </c>
      <c r="C79" s="107" t="s">
        <v>71</v>
      </c>
      <c r="D79" s="107" t="s">
        <v>36</v>
      </c>
      <c r="E79" s="107" t="s">
        <v>433</v>
      </c>
      <c r="F79" s="107"/>
      <c r="G79" s="38">
        <f>SUM(G80)</f>
        <v>300</v>
      </c>
      <c r="H79" s="108">
        <f>SUM(I79+J79)</f>
        <v>0</v>
      </c>
      <c r="I79" s="108"/>
      <c r="J79" s="108"/>
      <c r="K79" s="108">
        <f>SUM(G79+H79)</f>
        <v>300</v>
      </c>
    </row>
    <row r="80" spans="1:11" ht="12.75">
      <c r="A80" s="163"/>
      <c r="B80" s="40" t="s">
        <v>362</v>
      </c>
      <c r="C80" s="107" t="s">
        <v>71</v>
      </c>
      <c r="D80" s="107" t="s">
        <v>36</v>
      </c>
      <c r="E80" s="107" t="s">
        <v>433</v>
      </c>
      <c r="F80" s="107" t="s">
        <v>363</v>
      </c>
      <c r="G80" s="38">
        <v>300</v>
      </c>
      <c r="H80" s="108">
        <f>SUM(I80+J80)</f>
        <v>0</v>
      </c>
      <c r="I80" s="108">
        <v>0</v>
      </c>
      <c r="J80" s="108"/>
      <c r="K80" s="108">
        <f>SUM(G80+H80)</f>
        <v>300</v>
      </c>
    </row>
    <row r="81" spans="1:11" ht="12.75">
      <c r="A81" s="34" t="s">
        <v>315</v>
      </c>
      <c r="B81" s="34" t="s">
        <v>312</v>
      </c>
      <c r="C81" s="103" t="s">
        <v>303</v>
      </c>
      <c r="D81" s="107"/>
      <c r="E81" s="103"/>
      <c r="F81" s="107"/>
      <c r="G81" s="35">
        <f>SUM(G82+G96)</f>
        <v>26266.399999999998</v>
      </c>
      <c r="H81" s="35">
        <f>SUM(H82+H96)</f>
        <v>0</v>
      </c>
      <c r="I81" s="35">
        <f>SUM(I82+I96)</f>
        <v>0</v>
      </c>
      <c r="J81" s="35">
        <f>SUM(J82+J96)</f>
        <v>0</v>
      </c>
      <c r="K81" s="35">
        <f>SUM(K82+K96)</f>
        <v>26266.399999999998</v>
      </c>
    </row>
    <row r="82" spans="1:11" ht="12.75">
      <c r="A82" s="34"/>
      <c r="B82" s="40" t="s">
        <v>316</v>
      </c>
      <c r="C82" s="107" t="s">
        <v>303</v>
      </c>
      <c r="D82" s="107" t="s">
        <v>309</v>
      </c>
      <c r="E82" s="103"/>
      <c r="F82" s="107"/>
      <c r="G82" s="38">
        <f>SUM(G83)</f>
        <v>25329.3</v>
      </c>
      <c r="H82" s="38">
        <f>SUM(H83+H91+H93)</f>
        <v>0</v>
      </c>
      <c r="I82" s="38">
        <f>SUM(I83+I91+I93)</f>
        <v>0</v>
      </c>
      <c r="J82" s="38">
        <f>SUM(J83+J91+J93)</f>
        <v>0</v>
      </c>
      <c r="K82" s="38">
        <f aca="true" t="shared" si="6" ref="K82:K87">SUM(G82+H82)</f>
        <v>25329.3</v>
      </c>
    </row>
    <row r="83" spans="1:11" ht="50.25" customHeight="1">
      <c r="A83" s="34"/>
      <c r="B83" s="40" t="s">
        <v>569</v>
      </c>
      <c r="C83" s="107" t="s">
        <v>303</v>
      </c>
      <c r="D83" s="107" t="s">
        <v>309</v>
      </c>
      <c r="E83" s="107" t="s">
        <v>435</v>
      </c>
      <c r="F83" s="107"/>
      <c r="G83" s="38">
        <f>SUM(G84+G93)</f>
        <v>25329.3</v>
      </c>
      <c r="H83" s="38">
        <f>SUM(H84)</f>
        <v>0</v>
      </c>
      <c r="I83" s="38">
        <f>SUM(I84)</f>
        <v>0</v>
      </c>
      <c r="J83" s="38">
        <f>SUM(J84)</f>
        <v>0</v>
      </c>
      <c r="K83" s="38">
        <f t="shared" si="6"/>
        <v>25329.3</v>
      </c>
    </row>
    <row r="84" spans="1:11" ht="12.75">
      <c r="A84" s="34"/>
      <c r="B84" s="40" t="s">
        <v>436</v>
      </c>
      <c r="C84" s="107" t="s">
        <v>303</v>
      </c>
      <c r="D84" s="107" t="s">
        <v>309</v>
      </c>
      <c r="E84" s="107" t="s">
        <v>437</v>
      </c>
      <c r="F84" s="107"/>
      <c r="G84" s="38">
        <f>SUM(G88+G86+G89)</f>
        <v>22029.3</v>
      </c>
      <c r="H84" s="108">
        <f>SUM(I84+J84)</f>
        <v>0</v>
      </c>
      <c r="I84" s="108">
        <f>SUM(I88)</f>
        <v>0</v>
      </c>
      <c r="J84" s="108">
        <f>SUM(J88)</f>
        <v>0</v>
      </c>
      <c r="K84" s="38">
        <f t="shared" si="6"/>
        <v>22029.3</v>
      </c>
    </row>
    <row r="85" spans="1:11" ht="12.75">
      <c r="A85" s="34"/>
      <c r="B85" s="40" t="s">
        <v>384</v>
      </c>
      <c r="C85" s="107" t="s">
        <v>303</v>
      </c>
      <c r="D85" s="107" t="s">
        <v>309</v>
      </c>
      <c r="E85" s="107" t="s">
        <v>438</v>
      </c>
      <c r="F85" s="107"/>
      <c r="G85" s="38">
        <f>SUM(G86)</f>
        <v>2500</v>
      </c>
      <c r="H85" s="38">
        <f>SUM(H86)</f>
        <v>0</v>
      </c>
      <c r="I85" s="38">
        <f>SUM(I86)</f>
        <v>0</v>
      </c>
      <c r="J85" s="38">
        <f>SUM(J86)</f>
        <v>0</v>
      </c>
      <c r="K85" s="38">
        <f t="shared" si="6"/>
        <v>2500</v>
      </c>
    </row>
    <row r="86" spans="1:11" ht="12.75">
      <c r="A86" s="34"/>
      <c r="B86" s="109" t="s">
        <v>439</v>
      </c>
      <c r="C86" s="107" t="s">
        <v>303</v>
      </c>
      <c r="D86" s="107" t="s">
        <v>309</v>
      </c>
      <c r="E86" s="107" t="s">
        <v>438</v>
      </c>
      <c r="F86" s="107" t="s">
        <v>440</v>
      </c>
      <c r="G86" s="38">
        <v>2500</v>
      </c>
      <c r="H86" s="108">
        <f>SUM(I86+J86)</f>
        <v>0</v>
      </c>
      <c r="I86" s="108">
        <v>0</v>
      </c>
      <c r="J86" s="108">
        <v>0</v>
      </c>
      <c r="K86" s="108">
        <f t="shared" si="6"/>
        <v>2500</v>
      </c>
    </row>
    <row r="87" spans="1:11" ht="12.75">
      <c r="A87" s="34"/>
      <c r="B87" s="40" t="s">
        <v>441</v>
      </c>
      <c r="C87" s="107" t="s">
        <v>303</v>
      </c>
      <c r="D87" s="107" t="s">
        <v>309</v>
      </c>
      <c r="E87" s="107" t="s">
        <v>442</v>
      </c>
      <c r="F87" s="107"/>
      <c r="G87" s="38">
        <f>SUM(G88)</f>
        <v>15029.3</v>
      </c>
      <c r="H87" s="38">
        <f>SUM(H88)</f>
        <v>0</v>
      </c>
      <c r="I87" s="38">
        <f>SUM(I88)</f>
        <v>0</v>
      </c>
      <c r="J87" s="38">
        <f>SUM(J88)</f>
        <v>0</v>
      </c>
      <c r="K87" s="108">
        <f t="shared" si="6"/>
        <v>15029.3</v>
      </c>
    </row>
    <row r="88" spans="1:11" ht="12.75">
      <c r="A88" s="34"/>
      <c r="B88" s="40" t="s">
        <v>362</v>
      </c>
      <c r="C88" s="107" t="s">
        <v>303</v>
      </c>
      <c r="D88" s="107" t="s">
        <v>309</v>
      </c>
      <c r="E88" s="107" t="s">
        <v>442</v>
      </c>
      <c r="F88" s="107" t="s">
        <v>363</v>
      </c>
      <c r="G88" s="38">
        <v>15029.3</v>
      </c>
      <c r="H88" s="108">
        <f>SUM(I88+J88)</f>
        <v>0</v>
      </c>
      <c r="I88" s="108">
        <v>0</v>
      </c>
      <c r="J88" s="108">
        <v>0</v>
      </c>
      <c r="K88" s="108">
        <v>15029.3</v>
      </c>
    </row>
    <row r="89" spans="1:11" ht="12.75">
      <c r="A89" s="34"/>
      <c r="B89" s="40" t="s">
        <v>443</v>
      </c>
      <c r="C89" s="107" t="s">
        <v>303</v>
      </c>
      <c r="D89" s="107" t="s">
        <v>309</v>
      </c>
      <c r="E89" s="107" t="s">
        <v>444</v>
      </c>
      <c r="F89" s="107"/>
      <c r="G89" s="38">
        <f>SUM(G90)</f>
        <v>4500</v>
      </c>
      <c r="H89" s="38">
        <f>SUM(H90)</f>
        <v>0</v>
      </c>
      <c r="I89" s="38">
        <f>SUM(I90)</f>
        <v>0</v>
      </c>
      <c r="J89" s="38">
        <f>SUM(J90)</f>
        <v>0</v>
      </c>
      <c r="K89" s="108">
        <f>SUM(G89)</f>
        <v>4500</v>
      </c>
    </row>
    <row r="90" spans="1:11" ht="12.75">
      <c r="A90" s="34"/>
      <c r="B90" s="40" t="s">
        <v>362</v>
      </c>
      <c r="C90" s="107" t="s">
        <v>303</v>
      </c>
      <c r="D90" s="107" t="s">
        <v>309</v>
      </c>
      <c r="E90" s="107" t="s">
        <v>444</v>
      </c>
      <c r="F90" s="107" t="s">
        <v>363</v>
      </c>
      <c r="G90" s="38">
        <v>4500</v>
      </c>
      <c r="H90" s="108">
        <f>SUM(I90+J90)</f>
        <v>0</v>
      </c>
      <c r="I90" s="108">
        <v>0</v>
      </c>
      <c r="J90" s="108">
        <v>0</v>
      </c>
      <c r="K90" s="108">
        <f>SUM(G90+H90)</f>
        <v>4500</v>
      </c>
    </row>
    <row r="91" spans="1:11" ht="0.75" customHeight="1" hidden="1">
      <c r="A91" s="34"/>
      <c r="B91" s="40" t="s">
        <v>445</v>
      </c>
      <c r="C91" s="107" t="s">
        <v>303</v>
      </c>
      <c r="D91" s="107" t="s">
        <v>309</v>
      </c>
      <c r="E91" s="107" t="s">
        <v>570</v>
      </c>
      <c r="F91" s="107"/>
      <c r="G91" s="38">
        <f>SUM(G92)</f>
        <v>0</v>
      </c>
      <c r="H91" s="38">
        <f>SUM(H92)</f>
        <v>0</v>
      </c>
      <c r="I91" s="38">
        <f>SUM(I92)</f>
        <v>0</v>
      </c>
      <c r="J91" s="38">
        <f>SUM(J92)</f>
        <v>0</v>
      </c>
      <c r="K91" s="108"/>
    </row>
    <row r="92" spans="1:11" ht="12.75" hidden="1">
      <c r="A92" s="34"/>
      <c r="B92" s="40" t="s">
        <v>362</v>
      </c>
      <c r="C92" s="107" t="s">
        <v>303</v>
      </c>
      <c r="D92" s="107" t="s">
        <v>309</v>
      </c>
      <c r="E92" s="107" t="s">
        <v>570</v>
      </c>
      <c r="F92" s="107" t="s">
        <v>363</v>
      </c>
      <c r="G92" s="38">
        <v>0</v>
      </c>
      <c r="H92" s="108">
        <f>SUM(I92+J92)</f>
        <v>0</v>
      </c>
      <c r="I92" s="108">
        <v>0</v>
      </c>
      <c r="J92" s="108">
        <v>0</v>
      </c>
      <c r="K92" s="108">
        <f>SUM(G92+H92)</f>
        <v>0</v>
      </c>
    </row>
    <row r="93" spans="1:11" ht="18.75" customHeight="1">
      <c r="A93" s="34"/>
      <c r="B93" s="40" t="s">
        <v>447</v>
      </c>
      <c r="C93" s="107" t="s">
        <v>303</v>
      </c>
      <c r="D93" s="107" t="s">
        <v>309</v>
      </c>
      <c r="E93" s="107" t="s">
        <v>448</v>
      </c>
      <c r="F93" s="107"/>
      <c r="G93" s="38">
        <f>SUM(G95)</f>
        <v>3300</v>
      </c>
      <c r="H93" s="108">
        <f>SUM(I93+J93)</f>
        <v>0</v>
      </c>
      <c r="I93" s="108">
        <f>SUM(I95)</f>
        <v>0</v>
      </c>
      <c r="J93" s="108">
        <f>SUM(J95)</f>
        <v>0</v>
      </c>
      <c r="K93" s="108">
        <f>SUM(K95)</f>
        <v>3300</v>
      </c>
    </row>
    <row r="94" spans="1:11" ht="12.75">
      <c r="A94" s="34"/>
      <c r="B94" s="40" t="s">
        <v>449</v>
      </c>
      <c r="C94" s="107" t="s">
        <v>303</v>
      </c>
      <c r="D94" s="107" t="s">
        <v>309</v>
      </c>
      <c r="E94" s="107" t="s">
        <v>450</v>
      </c>
      <c r="F94" s="107"/>
      <c r="G94" s="38">
        <f>SUM(G95)</f>
        <v>3300</v>
      </c>
      <c r="H94" s="38">
        <f>SUM(H95)</f>
        <v>0</v>
      </c>
      <c r="I94" s="38">
        <f>SUM(I95)</f>
        <v>0</v>
      </c>
      <c r="J94" s="38">
        <f>SUM(J95)</f>
        <v>0</v>
      </c>
      <c r="K94" s="108">
        <f>SUM(G94+H94)</f>
        <v>3300</v>
      </c>
    </row>
    <row r="95" spans="1:11" ht="12.75">
      <c r="A95" s="34"/>
      <c r="B95" s="40" t="s">
        <v>362</v>
      </c>
      <c r="C95" s="107" t="s">
        <v>303</v>
      </c>
      <c r="D95" s="107" t="s">
        <v>309</v>
      </c>
      <c r="E95" s="107" t="s">
        <v>450</v>
      </c>
      <c r="F95" s="107" t="s">
        <v>363</v>
      </c>
      <c r="G95" s="38">
        <v>3300</v>
      </c>
      <c r="H95" s="108">
        <f>SUM(I95+J95)</f>
        <v>0</v>
      </c>
      <c r="I95" s="108">
        <v>0</v>
      </c>
      <c r="J95" s="108">
        <v>0</v>
      </c>
      <c r="K95" s="108">
        <f>SUM(G95+H95)</f>
        <v>3300</v>
      </c>
    </row>
    <row r="96" spans="1:15" ht="12.75">
      <c r="A96" s="163"/>
      <c r="B96" s="40" t="s">
        <v>313</v>
      </c>
      <c r="C96" s="107" t="s">
        <v>303</v>
      </c>
      <c r="D96" s="107" t="s">
        <v>314</v>
      </c>
      <c r="E96" s="107"/>
      <c r="F96" s="107"/>
      <c r="G96" s="38">
        <f>SUM(G97+G103)</f>
        <v>937.0999999999999</v>
      </c>
      <c r="H96" s="38">
        <f>SUM(H97+H103)</f>
        <v>0</v>
      </c>
      <c r="I96" s="38">
        <f>SUM(I97+I103)</f>
        <v>0</v>
      </c>
      <c r="J96" s="38">
        <f>SUM(J97+J103)</f>
        <v>0</v>
      </c>
      <c r="K96" s="38">
        <f>SUM(K97+K103)</f>
        <v>937.0999999999999</v>
      </c>
      <c r="O96" s="116"/>
    </row>
    <row r="97" spans="1:15" ht="12.75">
      <c r="A97" s="163"/>
      <c r="B97" s="164" t="s">
        <v>459</v>
      </c>
      <c r="C97" s="107" t="s">
        <v>303</v>
      </c>
      <c r="D97" s="107" t="s">
        <v>314</v>
      </c>
      <c r="E97" s="107" t="s">
        <v>460</v>
      </c>
      <c r="F97" s="107"/>
      <c r="G97" s="38">
        <f>SUM(G98)</f>
        <v>80</v>
      </c>
      <c r="H97" s="38">
        <f>SUM(H98)</f>
        <v>0</v>
      </c>
      <c r="I97" s="38">
        <f>SUM(I98)</f>
        <v>0</v>
      </c>
      <c r="J97" s="38">
        <f>SUM(J98)</f>
        <v>0</v>
      </c>
      <c r="K97" s="38">
        <f>SUM(K98)</f>
        <v>80</v>
      </c>
      <c r="O97" s="116"/>
    </row>
    <row r="98" spans="1:11" ht="12.75">
      <c r="A98" s="163"/>
      <c r="B98" s="40" t="s">
        <v>461</v>
      </c>
      <c r="C98" s="107" t="s">
        <v>303</v>
      </c>
      <c r="D98" s="107" t="s">
        <v>314</v>
      </c>
      <c r="E98" s="107" t="s">
        <v>462</v>
      </c>
      <c r="F98" s="107"/>
      <c r="G98" s="137">
        <f>SUM(G99+G101)</f>
        <v>80</v>
      </c>
      <c r="H98" s="139">
        <f>SUM(H99+H101)</f>
        <v>0</v>
      </c>
      <c r="I98" s="139">
        <f>SUM(I99+I101)</f>
        <v>0</v>
      </c>
      <c r="J98" s="139">
        <f>SUM(J99+J101)</f>
        <v>0</v>
      </c>
      <c r="K98" s="139">
        <f>SUM(K99+K101)</f>
        <v>80</v>
      </c>
    </row>
    <row r="99" spans="1:11" ht="12.75">
      <c r="A99" s="163"/>
      <c r="B99" s="138" t="s">
        <v>463</v>
      </c>
      <c r="C99" s="107" t="s">
        <v>303</v>
      </c>
      <c r="D99" s="107" t="s">
        <v>314</v>
      </c>
      <c r="E99" s="107" t="s">
        <v>464</v>
      </c>
      <c r="F99" s="107"/>
      <c r="G99" s="137">
        <f>SUM(G100)</f>
        <v>50</v>
      </c>
      <c r="H99" s="139">
        <f>SUM(H100)</f>
        <v>0</v>
      </c>
      <c r="I99" s="139">
        <f>SUM(I100)</f>
        <v>0</v>
      </c>
      <c r="J99" s="139">
        <f>SUM(J100)</f>
        <v>0</v>
      </c>
      <c r="K99" s="139">
        <f>SUM(K100)</f>
        <v>50</v>
      </c>
    </row>
    <row r="100" spans="1:11" ht="12.75">
      <c r="A100" s="163"/>
      <c r="B100" s="40" t="s">
        <v>362</v>
      </c>
      <c r="C100" s="107" t="s">
        <v>303</v>
      </c>
      <c r="D100" s="107" t="s">
        <v>314</v>
      </c>
      <c r="E100" s="107" t="s">
        <v>465</v>
      </c>
      <c r="F100" s="107" t="s">
        <v>363</v>
      </c>
      <c r="G100" s="38">
        <v>50</v>
      </c>
      <c r="H100" s="108">
        <f>SUM(I100+J100)</f>
        <v>0</v>
      </c>
      <c r="I100" s="108">
        <v>0</v>
      </c>
      <c r="J100" s="108"/>
      <c r="K100" s="108">
        <v>50</v>
      </c>
    </row>
    <row r="101" spans="1:11" ht="12.75">
      <c r="A101" s="163"/>
      <c r="B101" s="40" t="s">
        <v>466</v>
      </c>
      <c r="C101" s="107" t="s">
        <v>303</v>
      </c>
      <c r="D101" s="107" t="s">
        <v>314</v>
      </c>
      <c r="E101" s="107" t="s">
        <v>571</v>
      </c>
      <c r="F101" s="107"/>
      <c r="G101" s="38">
        <f>SUM(G102)</f>
        <v>30</v>
      </c>
      <c r="H101" s="108">
        <f>SUM(I101+J101)</f>
        <v>0</v>
      </c>
      <c r="I101" s="108">
        <f>SUM(I102)</f>
        <v>0</v>
      </c>
      <c r="J101" s="108"/>
      <c r="K101" s="108">
        <f>SUM(G101+H101)</f>
        <v>30</v>
      </c>
    </row>
    <row r="102" spans="1:11" ht="15" customHeight="1">
      <c r="A102" s="163"/>
      <c r="B102" s="40" t="s">
        <v>364</v>
      </c>
      <c r="C102" s="107" t="s">
        <v>303</v>
      </c>
      <c r="D102" s="107" t="s">
        <v>314</v>
      </c>
      <c r="E102" s="107" t="s">
        <v>571</v>
      </c>
      <c r="F102" s="107" t="s">
        <v>365</v>
      </c>
      <c r="G102" s="38">
        <v>30</v>
      </c>
      <c r="H102" s="108">
        <f>SUM(I102+J102)</f>
        <v>0</v>
      </c>
      <c r="I102" s="108">
        <v>0</v>
      </c>
      <c r="J102" s="108"/>
      <c r="K102" s="108">
        <v>30</v>
      </c>
    </row>
    <row r="103" spans="1:11" ht="12.75">
      <c r="A103" s="163"/>
      <c r="B103" s="40" t="s">
        <v>468</v>
      </c>
      <c r="C103" s="107" t="s">
        <v>303</v>
      </c>
      <c r="D103" s="107" t="s">
        <v>314</v>
      </c>
      <c r="E103" s="107" t="s">
        <v>469</v>
      </c>
      <c r="F103" s="107"/>
      <c r="G103" s="38">
        <f>SUM(G104+G107)</f>
        <v>857.0999999999999</v>
      </c>
      <c r="H103" s="38">
        <f>SUM(H104+H107)</f>
        <v>0</v>
      </c>
      <c r="I103" s="38">
        <f>SUM(I104+I107)</f>
        <v>0</v>
      </c>
      <c r="J103" s="38">
        <f>SUM(J104+J107)</f>
        <v>0</v>
      </c>
      <c r="K103" s="38">
        <f>SUM(K104+K107)</f>
        <v>857.0999999999999</v>
      </c>
    </row>
    <row r="104" spans="1:11" ht="12.75">
      <c r="A104" s="163"/>
      <c r="B104" s="40" t="s">
        <v>572</v>
      </c>
      <c r="C104" s="107" t="s">
        <v>303</v>
      </c>
      <c r="D104" s="107" t="s">
        <v>314</v>
      </c>
      <c r="E104" s="107" t="s">
        <v>471</v>
      </c>
      <c r="F104" s="107"/>
      <c r="G104" s="38">
        <f>SUM(G105+G106)</f>
        <v>230.8</v>
      </c>
      <c r="H104" s="38">
        <f>SUM(H105+H106)</f>
        <v>0</v>
      </c>
      <c r="I104" s="38">
        <f>SUM(I105+I106)</f>
        <v>0</v>
      </c>
      <c r="J104" s="38">
        <f>SUM(J105+J106)</f>
        <v>0</v>
      </c>
      <c r="K104" s="38">
        <f>SUM(K105+K106)</f>
        <v>230.8</v>
      </c>
    </row>
    <row r="105" spans="1:11" ht="12.75">
      <c r="A105" s="163"/>
      <c r="B105" s="40" t="s">
        <v>362</v>
      </c>
      <c r="C105" s="107" t="s">
        <v>303</v>
      </c>
      <c r="D105" s="107" t="s">
        <v>314</v>
      </c>
      <c r="E105" s="107" t="s">
        <v>471</v>
      </c>
      <c r="F105" s="107" t="s">
        <v>363</v>
      </c>
      <c r="G105" s="38">
        <v>84</v>
      </c>
      <c r="H105" s="108">
        <f>SUM(I105+J105)</f>
        <v>0</v>
      </c>
      <c r="I105" s="108">
        <v>0</v>
      </c>
      <c r="J105" s="108"/>
      <c r="K105" s="108">
        <f>SUM(G105+H105)</f>
        <v>84</v>
      </c>
    </row>
    <row r="106" spans="1:11" ht="15.75" customHeight="1">
      <c r="A106" s="163"/>
      <c r="B106" s="109" t="s">
        <v>374</v>
      </c>
      <c r="C106" s="107" t="s">
        <v>303</v>
      </c>
      <c r="D106" s="107" t="s">
        <v>314</v>
      </c>
      <c r="E106" s="67" t="s">
        <v>573</v>
      </c>
      <c r="F106" s="107" t="s">
        <v>375</v>
      </c>
      <c r="G106" s="38">
        <v>146.8</v>
      </c>
      <c r="H106" s="108">
        <f>SUM(I106)</f>
        <v>0</v>
      </c>
      <c r="I106" s="108">
        <v>0</v>
      </c>
      <c r="J106" s="108"/>
      <c r="K106" s="108">
        <f>SUM(G106+H106)</f>
        <v>146.8</v>
      </c>
    </row>
    <row r="107" spans="1:11" ht="12.75">
      <c r="A107" s="163"/>
      <c r="B107" s="40" t="s">
        <v>472</v>
      </c>
      <c r="C107" s="107" t="s">
        <v>303</v>
      </c>
      <c r="D107" s="107" t="s">
        <v>314</v>
      </c>
      <c r="E107" s="107" t="s">
        <v>473</v>
      </c>
      <c r="F107" s="107"/>
      <c r="G107" s="38">
        <f>SUM(G108)</f>
        <v>626.3</v>
      </c>
      <c r="H107" s="38">
        <f>SUM(H108)</f>
        <v>0</v>
      </c>
      <c r="I107" s="38">
        <f>SUM(I108)</f>
        <v>0</v>
      </c>
      <c r="J107" s="38">
        <f>SUM(J108)</f>
        <v>0</v>
      </c>
      <c r="K107" s="38">
        <f>SUM(K108)</f>
        <v>626.3</v>
      </c>
    </row>
    <row r="108" spans="1:11" ht="16.5" customHeight="1">
      <c r="A108" s="163"/>
      <c r="B108" s="109" t="s">
        <v>374</v>
      </c>
      <c r="C108" s="107" t="s">
        <v>303</v>
      </c>
      <c r="D108" s="107" t="s">
        <v>314</v>
      </c>
      <c r="E108" s="67" t="s">
        <v>473</v>
      </c>
      <c r="F108" s="107" t="s">
        <v>375</v>
      </c>
      <c r="G108" s="38">
        <v>626.3</v>
      </c>
      <c r="H108" s="108">
        <f>SUM(I108)</f>
        <v>0</v>
      </c>
      <c r="I108" s="108">
        <v>0</v>
      </c>
      <c r="J108" s="108"/>
      <c r="K108" s="108">
        <f>SUM(G108+H108)</f>
        <v>626.3</v>
      </c>
    </row>
    <row r="109" spans="1:11" ht="12.75">
      <c r="A109" s="34" t="s">
        <v>317</v>
      </c>
      <c r="B109" s="34" t="s">
        <v>318</v>
      </c>
      <c r="C109" s="103" t="s">
        <v>75</v>
      </c>
      <c r="D109" s="103"/>
      <c r="E109" s="103"/>
      <c r="F109" s="103"/>
      <c r="G109" s="35">
        <f>SUM(G110+G123)</f>
        <v>31705.5</v>
      </c>
      <c r="H109" s="35">
        <f>SUM(H110+H123)</f>
        <v>0</v>
      </c>
      <c r="I109" s="35">
        <f>SUM(I110+I123)</f>
        <v>0</v>
      </c>
      <c r="J109" s="35">
        <f>SUM(J110+J123)</f>
        <v>0</v>
      </c>
      <c r="K109" s="35">
        <f>SUM(K110+K123)</f>
        <v>31705.5</v>
      </c>
    </row>
    <row r="110" spans="1:11" ht="12.75">
      <c r="A110" s="163"/>
      <c r="B110" s="40" t="s">
        <v>320</v>
      </c>
      <c r="C110" s="107" t="s">
        <v>75</v>
      </c>
      <c r="D110" s="107" t="s">
        <v>24</v>
      </c>
      <c r="E110" s="107"/>
      <c r="F110" s="107"/>
      <c r="G110" s="38">
        <f aca="true" t="shared" si="7" ref="G110:K111">SUM(G111)</f>
        <v>15355.5</v>
      </c>
      <c r="H110" s="38">
        <f t="shared" si="7"/>
        <v>0</v>
      </c>
      <c r="I110" s="38">
        <f t="shared" si="7"/>
        <v>0</v>
      </c>
      <c r="J110" s="38">
        <f t="shared" si="7"/>
        <v>0</v>
      </c>
      <c r="K110" s="38">
        <f t="shared" si="7"/>
        <v>15355.5</v>
      </c>
    </row>
    <row r="111" spans="1:11" ht="45.75" customHeight="1">
      <c r="A111" s="163"/>
      <c r="B111" s="40" t="s">
        <v>474</v>
      </c>
      <c r="C111" s="107" t="s">
        <v>75</v>
      </c>
      <c r="D111" s="107" t="s">
        <v>24</v>
      </c>
      <c r="E111" s="107" t="s">
        <v>475</v>
      </c>
      <c r="F111" s="107"/>
      <c r="G111" s="38">
        <f t="shared" si="7"/>
        <v>15355.5</v>
      </c>
      <c r="H111" s="38">
        <f t="shared" si="7"/>
        <v>0</v>
      </c>
      <c r="I111" s="38">
        <f t="shared" si="7"/>
        <v>0</v>
      </c>
      <c r="J111" s="38">
        <f t="shared" si="7"/>
        <v>0</v>
      </c>
      <c r="K111" s="38">
        <f t="shared" si="7"/>
        <v>15355.5</v>
      </c>
    </row>
    <row r="112" spans="1:11" ht="12.75">
      <c r="A112" s="163"/>
      <c r="B112" s="40" t="s">
        <v>574</v>
      </c>
      <c r="C112" s="107" t="s">
        <v>75</v>
      </c>
      <c r="D112" s="107" t="s">
        <v>24</v>
      </c>
      <c r="E112" s="107" t="s">
        <v>477</v>
      </c>
      <c r="F112" s="107"/>
      <c r="G112" s="38">
        <f>SUM(G113+G115+G117+G119+G121)</f>
        <v>15355.5</v>
      </c>
      <c r="H112" s="38">
        <f>SUM(H113+H115+H117+H119+H121)</f>
        <v>0</v>
      </c>
      <c r="I112" s="38">
        <f>SUM(I113+I115+I117+I119+I121)</f>
        <v>0</v>
      </c>
      <c r="J112" s="38">
        <f>SUM(J113+J115+J117+J119+J121)</f>
        <v>0</v>
      </c>
      <c r="K112" s="38">
        <f>SUM(K113+K115+K117+K119+K121)</f>
        <v>15355.5</v>
      </c>
    </row>
    <row r="113" spans="1:11" ht="30.75" customHeight="1">
      <c r="A113" s="163"/>
      <c r="B113" s="40" t="s">
        <v>478</v>
      </c>
      <c r="C113" s="107" t="s">
        <v>75</v>
      </c>
      <c r="D113" s="107" t="s">
        <v>24</v>
      </c>
      <c r="E113" s="107" t="s">
        <v>479</v>
      </c>
      <c r="F113" s="107"/>
      <c r="G113" s="38">
        <f>SUM(G114)</f>
        <v>1050</v>
      </c>
      <c r="H113" s="38">
        <f>SUM(H114)</f>
        <v>0</v>
      </c>
      <c r="I113" s="38">
        <f>SUM(I114)</f>
        <v>0</v>
      </c>
      <c r="J113" s="38">
        <f>SUM(J114)</f>
        <v>0</v>
      </c>
      <c r="K113" s="38">
        <f>SUM(K114)</f>
        <v>1050</v>
      </c>
    </row>
    <row r="114" spans="1:11" ht="12.75">
      <c r="A114" s="163"/>
      <c r="B114" s="40" t="s">
        <v>362</v>
      </c>
      <c r="C114" s="107" t="s">
        <v>75</v>
      </c>
      <c r="D114" s="107" t="s">
        <v>24</v>
      </c>
      <c r="E114" s="107" t="s">
        <v>480</v>
      </c>
      <c r="F114" s="107" t="s">
        <v>363</v>
      </c>
      <c r="G114" s="38">
        <v>1050</v>
      </c>
      <c r="H114" s="108">
        <f>SUM(I114)</f>
        <v>0</v>
      </c>
      <c r="I114" s="108">
        <v>0</v>
      </c>
      <c r="J114" s="108">
        <v>0</v>
      </c>
      <c r="K114" s="108">
        <f>SUM(G114+H114)</f>
        <v>1050</v>
      </c>
    </row>
    <row r="115" spans="1:11" ht="31.5" customHeight="1">
      <c r="A115" s="163"/>
      <c r="B115" s="40" t="s">
        <v>481</v>
      </c>
      <c r="C115" s="107" t="s">
        <v>75</v>
      </c>
      <c r="D115" s="107" t="s">
        <v>24</v>
      </c>
      <c r="E115" s="107" t="s">
        <v>482</v>
      </c>
      <c r="F115" s="107"/>
      <c r="G115" s="38">
        <f>SUM(G116)</f>
        <v>400</v>
      </c>
      <c r="H115" s="38">
        <f>SUM(H116)</f>
        <v>0</v>
      </c>
      <c r="I115" s="38">
        <f>SUM(I116)</f>
        <v>0</v>
      </c>
      <c r="J115" s="38">
        <f>SUM(J116)</f>
        <v>0</v>
      </c>
      <c r="K115" s="38">
        <f>SUM(K116)</f>
        <v>400</v>
      </c>
    </row>
    <row r="116" spans="1:11" ht="12.75">
      <c r="A116" s="163"/>
      <c r="B116" s="40" t="s">
        <v>362</v>
      </c>
      <c r="C116" s="107" t="s">
        <v>75</v>
      </c>
      <c r="D116" s="107" t="s">
        <v>24</v>
      </c>
      <c r="E116" s="107" t="s">
        <v>483</v>
      </c>
      <c r="F116" s="107" t="s">
        <v>363</v>
      </c>
      <c r="G116" s="38">
        <v>400</v>
      </c>
      <c r="H116" s="108">
        <f>SUM(I116)</f>
        <v>0</v>
      </c>
      <c r="I116" s="108">
        <v>0</v>
      </c>
      <c r="J116" s="108"/>
      <c r="K116" s="108">
        <f>SUM(G116+H116)</f>
        <v>400</v>
      </c>
    </row>
    <row r="117" spans="1:11" ht="12.75">
      <c r="A117" s="163"/>
      <c r="B117" s="40" t="s">
        <v>575</v>
      </c>
      <c r="C117" s="107" t="s">
        <v>75</v>
      </c>
      <c r="D117" s="107" t="s">
        <v>24</v>
      </c>
      <c r="E117" s="107" t="s">
        <v>485</v>
      </c>
      <c r="F117" s="107"/>
      <c r="G117" s="38">
        <f>SUM(G118)</f>
        <v>11225</v>
      </c>
      <c r="H117" s="38">
        <f>SUM(H118)</f>
        <v>0</v>
      </c>
      <c r="I117" s="38">
        <f>SUM(I118)</f>
        <v>0</v>
      </c>
      <c r="J117" s="38">
        <f>SUM(J118)</f>
        <v>0</v>
      </c>
      <c r="K117" s="38">
        <f>SUM(K118)</f>
        <v>11225</v>
      </c>
    </row>
    <row r="118" spans="1:11" ht="12.75">
      <c r="A118" s="163"/>
      <c r="B118" s="40" t="s">
        <v>362</v>
      </c>
      <c r="C118" s="107" t="s">
        <v>75</v>
      </c>
      <c r="D118" s="107" t="s">
        <v>24</v>
      </c>
      <c r="E118" s="107" t="s">
        <v>485</v>
      </c>
      <c r="F118" s="107" t="s">
        <v>363</v>
      </c>
      <c r="G118" s="38">
        <v>11225</v>
      </c>
      <c r="H118" s="108">
        <f>SUM(I118)</f>
        <v>0</v>
      </c>
      <c r="I118" s="108">
        <v>0</v>
      </c>
      <c r="J118" s="108"/>
      <c r="K118" s="108">
        <f>SUM(G118+H118)</f>
        <v>11225</v>
      </c>
    </row>
    <row r="119" spans="1:11" ht="12.75">
      <c r="A119" s="163"/>
      <c r="B119" s="40" t="s">
        <v>486</v>
      </c>
      <c r="C119" s="107" t="s">
        <v>75</v>
      </c>
      <c r="D119" s="107" t="s">
        <v>24</v>
      </c>
      <c r="E119" s="107" t="s">
        <v>487</v>
      </c>
      <c r="F119" s="107"/>
      <c r="G119" s="38">
        <f>SUM(G120)</f>
        <v>2500.5</v>
      </c>
      <c r="H119" s="38">
        <f>SUM(H120)</f>
        <v>0</v>
      </c>
      <c r="I119" s="38">
        <f>SUM(I120)</f>
        <v>0</v>
      </c>
      <c r="J119" s="38">
        <f>SUM(J120)</f>
        <v>0</v>
      </c>
      <c r="K119" s="38">
        <f>SUM(K120)</f>
        <v>2500.5</v>
      </c>
    </row>
    <row r="120" spans="1:11" ht="12.75">
      <c r="A120" s="163"/>
      <c r="B120" s="40" t="s">
        <v>362</v>
      </c>
      <c r="C120" s="107" t="s">
        <v>75</v>
      </c>
      <c r="D120" s="107" t="s">
        <v>24</v>
      </c>
      <c r="E120" s="107" t="s">
        <v>487</v>
      </c>
      <c r="F120" s="107" t="s">
        <v>363</v>
      </c>
      <c r="G120" s="38">
        <v>2500.5</v>
      </c>
      <c r="H120" s="108"/>
      <c r="I120" s="108"/>
      <c r="J120" s="108"/>
      <c r="K120" s="108">
        <f>SUM(G120+H120)</f>
        <v>2500.5</v>
      </c>
    </row>
    <row r="121" spans="1:11" ht="12.75">
      <c r="A121" s="163"/>
      <c r="B121" s="40" t="s">
        <v>576</v>
      </c>
      <c r="C121" s="107" t="s">
        <v>75</v>
      </c>
      <c r="D121" s="107" t="s">
        <v>24</v>
      </c>
      <c r="E121" s="107" t="s">
        <v>577</v>
      </c>
      <c r="F121" s="107"/>
      <c r="G121" s="38">
        <f>SUM(G122)</f>
        <v>180</v>
      </c>
      <c r="H121" s="38">
        <f>SUM(H122)</f>
        <v>0</v>
      </c>
      <c r="I121" s="38">
        <f>SUM(I122)</f>
        <v>0</v>
      </c>
      <c r="J121" s="38">
        <f>SUM(J122)</f>
        <v>0</v>
      </c>
      <c r="K121" s="38">
        <f>SUM(K122)</f>
        <v>180</v>
      </c>
    </row>
    <row r="122" spans="1:11" ht="12.75">
      <c r="A122" s="163"/>
      <c r="B122" s="40" t="s">
        <v>362</v>
      </c>
      <c r="C122" s="107" t="s">
        <v>75</v>
      </c>
      <c r="D122" s="107" t="s">
        <v>24</v>
      </c>
      <c r="E122" s="107" t="s">
        <v>577</v>
      </c>
      <c r="F122" s="107" t="s">
        <v>363</v>
      </c>
      <c r="G122" s="38">
        <v>180</v>
      </c>
      <c r="H122" s="108"/>
      <c r="I122" s="108"/>
      <c r="J122" s="108"/>
      <c r="K122" s="108">
        <f aca="true" t="shared" si="8" ref="K122:K131">SUM(G122+H122)</f>
        <v>180</v>
      </c>
    </row>
    <row r="123" spans="1:11" ht="12.75">
      <c r="A123" s="40"/>
      <c r="B123" s="40" t="s">
        <v>321</v>
      </c>
      <c r="C123" s="107" t="s">
        <v>75</v>
      </c>
      <c r="D123" s="107" t="s">
        <v>71</v>
      </c>
      <c r="E123" s="107"/>
      <c r="F123" s="107"/>
      <c r="G123" s="38">
        <f>SUM(G124)</f>
        <v>16350</v>
      </c>
      <c r="H123" s="108">
        <f>SUM(I123+J123)</f>
        <v>0</v>
      </c>
      <c r="I123" s="108">
        <f>SUM(I124)</f>
        <v>0</v>
      </c>
      <c r="J123" s="108">
        <f>SUM(J124)</f>
        <v>0</v>
      </c>
      <c r="K123" s="108">
        <f t="shared" si="8"/>
        <v>16350</v>
      </c>
    </row>
    <row r="124" spans="1:11" ht="12.75">
      <c r="A124" s="40"/>
      <c r="B124" s="40" t="s">
        <v>490</v>
      </c>
      <c r="C124" s="107" t="s">
        <v>75</v>
      </c>
      <c r="D124" s="107" t="s">
        <v>71</v>
      </c>
      <c r="E124" s="107" t="s">
        <v>491</v>
      </c>
      <c r="F124" s="165"/>
      <c r="G124" s="38">
        <f>SUM(G125)</f>
        <v>16350</v>
      </c>
      <c r="H124" s="38">
        <f aca="true" t="shared" si="9" ref="H124:J130">SUM(H125)</f>
        <v>0</v>
      </c>
      <c r="I124" s="38">
        <f t="shared" si="9"/>
        <v>0</v>
      </c>
      <c r="J124" s="38">
        <f t="shared" si="9"/>
        <v>0</v>
      </c>
      <c r="K124" s="38">
        <f t="shared" si="8"/>
        <v>16350</v>
      </c>
    </row>
    <row r="125" spans="1:11" ht="12.75">
      <c r="A125" s="40"/>
      <c r="B125" s="40" t="s">
        <v>492</v>
      </c>
      <c r="C125" s="107" t="s">
        <v>75</v>
      </c>
      <c r="D125" s="107" t="s">
        <v>71</v>
      </c>
      <c r="E125" s="107" t="s">
        <v>493</v>
      </c>
      <c r="F125" s="107"/>
      <c r="G125" s="38">
        <f>SUM(G126+G128+G130+G132)</f>
        <v>16350</v>
      </c>
      <c r="H125" s="38">
        <f t="shared" si="9"/>
        <v>0</v>
      </c>
      <c r="I125" s="38">
        <f t="shared" si="9"/>
        <v>0</v>
      </c>
      <c r="J125" s="38">
        <f t="shared" si="9"/>
        <v>0</v>
      </c>
      <c r="K125" s="38">
        <f t="shared" si="8"/>
        <v>16350</v>
      </c>
    </row>
    <row r="126" spans="1:11" ht="12.75">
      <c r="A126" s="40"/>
      <c r="B126" s="40" t="s">
        <v>494</v>
      </c>
      <c r="C126" s="107" t="s">
        <v>75</v>
      </c>
      <c r="D126" s="107" t="s">
        <v>71</v>
      </c>
      <c r="E126" s="107" t="s">
        <v>495</v>
      </c>
      <c r="F126" s="107"/>
      <c r="G126" s="38">
        <f>SUM(G127)</f>
        <v>8600</v>
      </c>
      <c r="H126" s="38">
        <f t="shared" si="9"/>
        <v>0</v>
      </c>
      <c r="I126" s="38">
        <f t="shared" si="9"/>
        <v>0</v>
      </c>
      <c r="J126" s="38">
        <f t="shared" si="9"/>
        <v>0</v>
      </c>
      <c r="K126" s="38">
        <f t="shared" si="8"/>
        <v>8600</v>
      </c>
    </row>
    <row r="127" spans="1:11" ht="12.75">
      <c r="A127" s="40"/>
      <c r="B127" s="40" t="s">
        <v>362</v>
      </c>
      <c r="C127" s="107" t="s">
        <v>75</v>
      </c>
      <c r="D127" s="107" t="s">
        <v>71</v>
      </c>
      <c r="E127" s="107" t="s">
        <v>495</v>
      </c>
      <c r="F127" s="107" t="s">
        <v>363</v>
      </c>
      <c r="G127" s="38">
        <v>8600</v>
      </c>
      <c r="H127" s="108">
        <v>0</v>
      </c>
      <c r="I127" s="108">
        <v>0</v>
      </c>
      <c r="J127" s="108">
        <v>0</v>
      </c>
      <c r="K127" s="38">
        <f t="shared" si="8"/>
        <v>8600</v>
      </c>
    </row>
    <row r="128" spans="1:11" ht="12.75">
      <c r="A128" s="40"/>
      <c r="B128" s="40" t="s">
        <v>496</v>
      </c>
      <c r="C128" s="107" t="s">
        <v>75</v>
      </c>
      <c r="D128" s="107" t="s">
        <v>71</v>
      </c>
      <c r="E128" s="107" t="s">
        <v>497</v>
      </c>
      <c r="F128" s="107"/>
      <c r="G128" s="38">
        <f>SUM(G129)</f>
        <v>400</v>
      </c>
      <c r="H128" s="38">
        <f t="shared" si="9"/>
        <v>0</v>
      </c>
      <c r="I128" s="38">
        <f t="shared" si="9"/>
        <v>0</v>
      </c>
      <c r="J128" s="38">
        <f t="shared" si="9"/>
        <v>0</v>
      </c>
      <c r="K128" s="38">
        <f t="shared" si="8"/>
        <v>400</v>
      </c>
    </row>
    <row r="129" spans="1:11" ht="12.75">
      <c r="A129" s="40"/>
      <c r="B129" s="40" t="s">
        <v>362</v>
      </c>
      <c r="C129" s="107" t="s">
        <v>75</v>
      </c>
      <c r="D129" s="107" t="s">
        <v>71</v>
      </c>
      <c r="E129" s="107" t="s">
        <v>497</v>
      </c>
      <c r="F129" s="107" t="s">
        <v>363</v>
      </c>
      <c r="G129" s="38">
        <v>400</v>
      </c>
      <c r="H129" s="108">
        <v>0</v>
      </c>
      <c r="I129" s="108">
        <v>0</v>
      </c>
      <c r="J129" s="108">
        <v>0</v>
      </c>
      <c r="K129" s="38">
        <f t="shared" si="8"/>
        <v>400</v>
      </c>
    </row>
    <row r="130" spans="1:11" ht="12.75">
      <c r="A130" s="40"/>
      <c r="B130" s="40" t="s">
        <v>578</v>
      </c>
      <c r="C130" s="107" t="s">
        <v>75</v>
      </c>
      <c r="D130" s="107" t="s">
        <v>71</v>
      </c>
      <c r="E130" s="107" t="s">
        <v>499</v>
      </c>
      <c r="F130" s="107"/>
      <c r="G130" s="38">
        <f>SUM(G131)</f>
        <v>2350</v>
      </c>
      <c r="H130" s="38">
        <f t="shared" si="9"/>
        <v>0</v>
      </c>
      <c r="I130" s="38">
        <f t="shared" si="9"/>
        <v>0</v>
      </c>
      <c r="J130" s="38">
        <f t="shared" si="9"/>
        <v>0</v>
      </c>
      <c r="K130" s="38">
        <f t="shared" si="8"/>
        <v>2350</v>
      </c>
    </row>
    <row r="131" spans="1:11" ht="12.75">
      <c r="A131" s="40"/>
      <c r="B131" s="40" t="s">
        <v>362</v>
      </c>
      <c r="C131" s="107" t="s">
        <v>75</v>
      </c>
      <c r="D131" s="107" t="s">
        <v>71</v>
      </c>
      <c r="E131" s="107" t="s">
        <v>499</v>
      </c>
      <c r="F131" s="107" t="s">
        <v>363</v>
      </c>
      <c r="G131" s="38">
        <v>2350</v>
      </c>
      <c r="H131" s="108">
        <v>0</v>
      </c>
      <c r="I131" s="108">
        <v>0</v>
      </c>
      <c r="J131" s="108">
        <v>0</v>
      </c>
      <c r="K131" s="38">
        <f t="shared" si="8"/>
        <v>2350</v>
      </c>
    </row>
    <row r="132" spans="1:11" ht="12.75">
      <c r="A132" s="40"/>
      <c r="B132" s="40" t="s">
        <v>500</v>
      </c>
      <c r="C132" s="107" t="s">
        <v>75</v>
      </c>
      <c r="D132" s="107" t="s">
        <v>71</v>
      </c>
      <c r="E132" s="107" t="s">
        <v>501</v>
      </c>
      <c r="F132" s="107"/>
      <c r="G132" s="38">
        <f>SUM(G133)</f>
        <v>5000</v>
      </c>
      <c r="H132" s="38">
        <f>SUM(H133)</f>
        <v>0</v>
      </c>
      <c r="I132" s="38">
        <f>SUM(I133)</f>
        <v>0</v>
      </c>
      <c r="J132" s="38">
        <f>SUM(J133)</f>
        <v>0</v>
      </c>
      <c r="K132" s="38">
        <f>SUM(K133)</f>
        <v>5000</v>
      </c>
    </row>
    <row r="133" spans="1:11" ht="12.75">
      <c r="A133" s="40"/>
      <c r="B133" s="23" t="s">
        <v>439</v>
      </c>
      <c r="C133" s="107" t="s">
        <v>75</v>
      </c>
      <c r="D133" s="107" t="s">
        <v>71</v>
      </c>
      <c r="E133" s="107" t="s">
        <v>501</v>
      </c>
      <c r="F133" s="107" t="s">
        <v>440</v>
      </c>
      <c r="G133" s="38">
        <v>5000</v>
      </c>
      <c r="H133" s="108">
        <f aca="true" t="shared" si="10" ref="H133:H138">SUM(I133+J133)</f>
        <v>0</v>
      </c>
      <c r="I133" s="108">
        <v>0</v>
      </c>
      <c r="J133" s="108"/>
      <c r="K133" s="108">
        <f>SUM(G133+H133)</f>
        <v>5000</v>
      </c>
    </row>
    <row r="134" spans="1:11" ht="12.75">
      <c r="A134" s="34" t="s">
        <v>322</v>
      </c>
      <c r="B134" s="34" t="s">
        <v>323</v>
      </c>
      <c r="C134" s="103" t="s">
        <v>169</v>
      </c>
      <c r="D134" s="103"/>
      <c r="E134" s="103"/>
      <c r="F134" s="103"/>
      <c r="G134" s="35">
        <f>SUM(G135)</f>
        <v>1170.3</v>
      </c>
      <c r="H134" s="98">
        <f t="shared" si="10"/>
        <v>0</v>
      </c>
      <c r="I134" s="98">
        <f>SUM(I135)</f>
        <v>0</v>
      </c>
      <c r="J134" s="108"/>
      <c r="K134" s="98">
        <f aca="true" t="shared" si="11" ref="K134:K139">SUM(G134+H134)</f>
        <v>1170.3</v>
      </c>
    </row>
    <row r="135" spans="1:11" ht="12.75">
      <c r="A135" s="40"/>
      <c r="B135" s="40" t="s">
        <v>505</v>
      </c>
      <c r="C135" s="107" t="s">
        <v>169</v>
      </c>
      <c r="D135" s="107" t="s">
        <v>169</v>
      </c>
      <c r="E135" s="107"/>
      <c r="F135" s="107"/>
      <c r="G135" s="38">
        <f>SUM(G136)</f>
        <v>1170.3</v>
      </c>
      <c r="H135" s="108">
        <f t="shared" si="10"/>
        <v>0</v>
      </c>
      <c r="I135" s="108">
        <f>SUM(I136)</f>
        <v>0</v>
      </c>
      <c r="J135" s="108"/>
      <c r="K135" s="108">
        <f t="shared" si="11"/>
        <v>1170.3</v>
      </c>
    </row>
    <row r="136" spans="1:11" ht="12.75">
      <c r="A136" s="40"/>
      <c r="B136" s="40" t="s">
        <v>503</v>
      </c>
      <c r="C136" s="107" t="s">
        <v>169</v>
      </c>
      <c r="D136" s="107" t="s">
        <v>169</v>
      </c>
      <c r="E136" s="107" t="s">
        <v>506</v>
      </c>
      <c r="F136" s="107"/>
      <c r="G136" s="38">
        <f>SUM(G138)</f>
        <v>1170.3</v>
      </c>
      <c r="H136" s="108">
        <f t="shared" si="10"/>
        <v>0</v>
      </c>
      <c r="I136" s="108">
        <f>SUM(I137)</f>
        <v>0</v>
      </c>
      <c r="J136" s="108"/>
      <c r="K136" s="108">
        <f t="shared" si="11"/>
        <v>1170.3</v>
      </c>
    </row>
    <row r="137" spans="1:11" ht="12.75">
      <c r="A137" s="40"/>
      <c r="B137" s="40" t="s">
        <v>507</v>
      </c>
      <c r="C137" s="107" t="s">
        <v>169</v>
      </c>
      <c r="D137" s="107" t="s">
        <v>169</v>
      </c>
      <c r="E137" s="107" t="s">
        <v>508</v>
      </c>
      <c r="F137" s="107"/>
      <c r="G137" s="38">
        <f>SUM(G138)</f>
        <v>1170.3</v>
      </c>
      <c r="H137" s="108">
        <f t="shared" si="10"/>
        <v>0</v>
      </c>
      <c r="I137" s="108">
        <f>SUM(I138)</f>
        <v>0</v>
      </c>
      <c r="J137" s="108"/>
      <c r="K137" s="108">
        <f t="shared" si="11"/>
        <v>1170.3</v>
      </c>
    </row>
    <row r="138" spans="1:11" ht="12.75">
      <c r="A138" s="40"/>
      <c r="B138" s="40" t="s">
        <v>362</v>
      </c>
      <c r="C138" s="107" t="s">
        <v>169</v>
      </c>
      <c r="D138" s="107" t="s">
        <v>169</v>
      </c>
      <c r="E138" s="107" t="s">
        <v>509</v>
      </c>
      <c r="F138" s="107" t="s">
        <v>363</v>
      </c>
      <c r="G138" s="38">
        <v>1170.3</v>
      </c>
      <c r="H138" s="108">
        <f t="shared" si="10"/>
        <v>0</v>
      </c>
      <c r="I138" s="108">
        <v>0</v>
      </c>
      <c r="J138" s="108"/>
      <c r="K138" s="108">
        <f t="shared" si="11"/>
        <v>1170.3</v>
      </c>
    </row>
    <row r="139" spans="1:11" ht="12.75">
      <c r="A139" s="34" t="s">
        <v>325</v>
      </c>
      <c r="B139" s="34" t="s">
        <v>326</v>
      </c>
      <c r="C139" s="103" t="s">
        <v>327</v>
      </c>
      <c r="D139" s="103"/>
      <c r="E139" s="103"/>
      <c r="F139" s="103"/>
      <c r="G139" s="35">
        <f>SUM(G140)</f>
        <v>35306.8</v>
      </c>
      <c r="H139" s="108">
        <f>SUM(H140)</f>
        <v>0</v>
      </c>
      <c r="I139" s="108">
        <f>SUM(I140)</f>
        <v>0</v>
      </c>
      <c r="J139" s="108">
        <f>SUM(J140)</f>
        <v>0</v>
      </c>
      <c r="K139" s="98">
        <f t="shared" si="11"/>
        <v>35306.8</v>
      </c>
    </row>
    <row r="140" spans="1:11" ht="12.75">
      <c r="A140" s="40"/>
      <c r="B140" s="40" t="s">
        <v>328</v>
      </c>
      <c r="C140" s="107" t="s">
        <v>327</v>
      </c>
      <c r="D140" s="107" t="s">
        <v>43</v>
      </c>
      <c r="E140" s="107"/>
      <c r="F140" s="107"/>
      <c r="G140" s="38">
        <f>SUM(G142+G145+G150)</f>
        <v>35306.8</v>
      </c>
      <c r="H140" s="38">
        <f>SUM(H142)</f>
        <v>0</v>
      </c>
      <c r="I140" s="38">
        <f>SUM(I142)</f>
        <v>0</v>
      </c>
      <c r="J140" s="38">
        <f>SUM(J142)</f>
        <v>0</v>
      </c>
      <c r="K140" s="38">
        <f>SUM(G140+H140)</f>
        <v>35306.8</v>
      </c>
    </row>
    <row r="141" spans="1:11" ht="45.75" customHeight="1">
      <c r="A141" s="40"/>
      <c r="B141" s="40" t="s">
        <v>510</v>
      </c>
      <c r="C141" s="107" t="s">
        <v>327</v>
      </c>
      <c r="D141" s="107" t="s">
        <v>43</v>
      </c>
      <c r="E141" s="107" t="s">
        <v>511</v>
      </c>
      <c r="F141" s="107"/>
      <c r="G141" s="38">
        <f>SUM(G142)</f>
        <v>20159.9</v>
      </c>
      <c r="H141" s="38">
        <f aca="true" t="shared" si="12" ref="H141:J142">SUM(H150+H147)</f>
        <v>0</v>
      </c>
      <c r="I141" s="38">
        <f t="shared" si="12"/>
        <v>0</v>
      </c>
      <c r="J141" s="38">
        <f t="shared" si="12"/>
        <v>0</v>
      </c>
      <c r="K141" s="38">
        <f>SUM(G141+H141)</f>
        <v>20159.9</v>
      </c>
    </row>
    <row r="142" spans="1:11" ht="12.75">
      <c r="A142" s="40"/>
      <c r="B142" s="40" t="s">
        <v>512</v>
      </c>
      <c r="C142" s="107" t="s">
        <v>327</v>
      </c>
      <c r="D142" s="107" t="s">
        <v>43</v>
      </c>
      <c r="E142" s="107" t="s">
        <v>513</v>
      </c>
      <c r="F142" s="107"/>
      <c r="G142" s="38">
        <f>SUM(G143)</f>
        <v>20159.9</v>
      </c>
      <c r="H142" s="38">
        <f t="shared" si="12"/>
        <v>0</v>
      </c>
      <c r="I142" s="38">
        <f t="shared" si="12"/>
        <v>0</v>
      </c>
      <c r="J142" s="38">
        <f t="shared" si="12"/>
        <v>0</v>
      </c>
      <c r="K142" s="38">
        <f>SUM(G142+H142)</f>
        <v>20159.9</v>
      </c>
    </row>
    <row r="143" spans="1:11" ht="34.5" customHeight="1">
      <c r="A143" s="40"/>
      <c r="B143" s="40" t="s">
        <v>514</v>
      </c>
      <c r="C143" s="107" t="s">
        <v>327</v>
      </c>
      <c r="D143" s="107" t="s">
        <v>43</v>
      </c>
      <c r="E143" s="107" t="s">
        <v>515</v>
      </c>
      <c r="F143" s="107"/>
      <c r="G143" s="38">
        <f>SUM(G144)</f>
        <v>20159.9</v>
      </c>
      <c r="H143" s="38">
        <f>SUM(H144)</f>
        <v>0</v>
      </c>
      <c r="I143" s="38">
        <f>SUM(I144)</f>
        <v>0</v>
      </c>
      <c r="J143" s="38">
        <f>SUM(J144)</f>
        <v>0</v>
      </c>
      <c r="K143" s="38">
        <f>SUM(K144)</f>
        <v>20159.9</v>
      </c>
    </row>
    <row r="144" spans="1:11" ht="12.75">
      <c r="A144" s="40"/>
      <c r="B144" s="23" t="s">
        <v>439</v>
      </c>
      <c r="C144" s="107" t="s">
        <v>327</v>
      </c>
      <c r="D144" s="107" t="s">
        <v>43</v>
      </c>
      <c r="E144" s="107" t="s">
        <v>515</v>
      </c>
      <c r="F144" s="107" t="s">
        <v>440</v>
      </c>
      <c r="G144" s="38">
        <v>20159.9</v>
      </c>
      <c r="H144" s="108">
        <f>SUM(I144+J144)</f>
        <v>0</v>
      </c>
      <c r="I144" s="108">
        <v>0</v>
      </c>
      <c r="J144" s="108"/>
      <c r="K144" s="108">
        <f aca="true" t="shared" si="13" ref="K144:K150">SUM(G144+H144)</f>
        <v>20159.9</v>
      </c>
    </row>
    <row r="145" spans="1:11" ht="12.75">
      <c r="A145" s="40"/>
      <c r="B145" s="40" t="s">
        <v>516</v>
      </c>
      <c r="C145" s="107" t="s">
        <v>327</v>
      </c>
      <c r="D145" s="107" t="s">
        <v>43</v>
      </c>
      <c r="E145" s="107" t="s">
        <v>517</v>
      </c>
      <c r="F145" s="107"/>
      <c r="G145" s="38">
        <f>SUM(G146+G148)</f>
        <v>12062.9</v>
      </c>
      <c r="H145" s="38"/>
      <c r="I145" s="38"/>
      <c r="J145" s="38"/>
      <c r="K145" s="38">
        <f t="shared" si="13"/>
        <v>12062.9</v>
      </c>
    </row>
    <row r="146" spans="1:11" ht="32.25" customHeight="1">
      <c r="A146" s="40"/>
      <c r="B146" s="40" t="s">
        <v>518</v>
      </c>
      <c r="C146" s="107" t="s">
        <v>327</v>
      </c>
      <c r="D146" s="107" t="s">
        <v>43</v>
      </c>
      <c r="E146" s="107" t="s">
        <v>519</v>
      </c>
      <c r="F146" s="107"/>
      <c r="G146" s="38">
        <f>SUM(G147)</f>
        <v>11762.9</v>
      </c>
      <c r="H146" s="108"/>
      <c r="I146" s="108"/>
      <c r="J146" s="108"/>
      <c r="K146" s="38">
        <f t="shared" si="13"/>
        <v>11762.9</v>
      </c>
    </row>
    <row r="147" spans="1:11" ht="12.75">
      <c r="A147" s="40"/>
      <c r="B147" s="23" t="s">
        <v>439</v>
      </c>
      <c r="C147" s="107" t="s">
        <v>327</v>
      </c>
      <c r="D147" s="107" t="s">
        <v>43</v>
      </c>
      <c r="E147" s="107" t="s">
        <v>519</v>
      </c>
      <c r="F147" s="107" t="s">
        <v>440</v>
      </c>
      <c r="G147" s="38">
        <v>11762.9</v>
      </c>
      <c r="H147" s="108">
        <f>SUM(I147+J147)</f>
        <v>0</v>
      </c>
      <c r="I147" s="108">
        <v>0</v>
      </c>
      <c r="J147" s="108"/>
      <c r="K147" s="108">
        <f t="shared" si="13"/>
        <v>11762.9</v>
      </c>
    </row>
    <row r="148" spans="1:11" ht="12.75">
      <c r="A148" s="40"/>
      <c r="B148" s="40" t="s">
        <v>520</v>
      </c>
      <c r="C148" s="107" t="s">
        <v>327</v>
      </c>
      <c r="D148" s="107" t="s">
        <v>43</v>
      </c>
      <c r="E148" s="107" t="s">
        <v>521</v>
      </c>
      <c r="F148" s="107"/>
      <c r="G148" s="38">
        <f>SUM(G149)</f>
        <v>300</v>
      </c>
      <c r="H148" s="108">
        <f>SUM(I148+J148)</f>
        <v>0</v>
      </c>
      <c r="I148" s="108"/>
      <c r="J148" s="108">
        <f>SUM(J149)</f>
        <v>0</v>
      </c>
      <c r="K148" s="108">
        <f t="shared" si="13"/>
        <v>300</v>
      </c>
    </row>
    <row r="149" spans="1:11" ht="12.75">
      <c r="A149" s="40"/>
      <c r="B149" s="23" t="s">
        <v>439</v>
      </c>
      <c r="C149" s="107" t="s">
        <v>327</v>
      </c>
      <c r="D149" s="107" t="s">
        <v>43</v>
      </c>
      <c r="E149" s="107" t="s">
        <v>522</v>
      </c>
      <c r="F149" s="107" t="s">
        <v>440</v>
      </c>
      <c r="G149" s="38">
        <v>300</v>
      </c>
      <c r="H149" s="108">
        <f>SUM(I149+J149)</f>
        <v>0</v>
      </c>
      <c r="I149" s="108"/>
      <c r="J149" s="108">
        <v>0</v>
      </c>
      <c r="K149" s="108">
        <f t="shared" si="13"/>
        <v>300</v>
      </c>
    </row>
    <row r="150" spans="1:11" ht="12.75">
      <c r="A150" s="40"/>
      <c r="B150" s="40" t="s">
        <v>523</v>
      </c>
      <c r="C150" s="107" t="s">
        <v>327</v>
      </c>
      <c r="D150" s="107" t="s">
        <v>43</v>
      </c>
      <c r="E150" s="107" t="s">
        <v>524</v>
      </c>
      <c r="F150" s="107"/>
      <c r="G150" s="38">
        <f>SUM(G151)</f>
        <v>3084</v>
      </c>
      <c r="H150" s="38">
        <f>SUM(H160+H156)</f>
        <v>0</v>
      </c>
      <c r="I150" s="38">
        <f>SUM(I160+I156)</f>
        <v>0</v>
      </c>
      <c r="J150" s="38">
        <f>SUM(J160+J156)</f>
        <v>0</v>
      </c>
      <c r="K150" s="38">
        <f t="shared" si="13"/>
        <v>3084</v>
      </c>
    </row>
    <row r="151" spans="1:11" ht="12.75">
      <c r="A151" s="40"/>
      <c r="B151" s="40" t="s">
        <v>525</v>
      </c>
      <c r="C151" s="107" t="s">
        <v>327</v>
      </c>
      <c r="D151" s="107" t="s">
        <v>43</v>
      </c>
      <c r="E151" s="107" t="s">
        <v>526</v>
      </c>
      <c r="F151" s="107"/>
      <c r="G151" s="38">
        <f>SUM(G152)</f>
        <v>3084</v>
      </c>
      <c r="H151" s="38">
        <f>SUM(H152)</f>
        <v>0</v>
      </c>
      <c r="I151" s="38">
        <f>SUM(I152)</f>
        <v>0</v>
      </c>
      <c r="J151" s="38">
        <f>SUM(J152)</f>
        <v>0</v>
      </c>
      <c r="K151" s="38">
        <f>SUM(K152)</f>
        <v>3084</v>
      </c>
    </row>
    <row r="152" spans="1:11" ht="12.75">
      <c r="A152" s="40"/>
      <c r="B152" s="40" t="s">
        <v>362</v>
      </c>
      <c r="C152" s="107" t="s">
        <v>327</v>
      </c>
      <c r="D152" s="107" t="s">
        <v>43</v>
      </c>
      <c r="E152" s="107" t="s">
        <v>527</v>
      </c>
      <c r="F152" s="107" t="s">
        <v>363</v>
      </c>
      <c r="G152" s="38">
        <v>3084</v>
      </c>
      <c r="H152" s="108">
        <v>0</v>
      </c>
      <c r="I152" s="108">
        <v>0</v>
      </c>
      <c r="J152" s="108"/>
      <c r="K152" s="38">
        <f>SUM(G152+H152)</f>
        <v>3084</v>
      </c>
    </row>
    <row r="153" spans="1:11" ht="12.75">
      <c r="A153" s="34" t="s">
        <v>329</v>
      </c>
      <c r="B153" s="34" t="s">
        <v>330</v>
      </c>
      <c r="C153" s="103" t="s">
        <v>15</v>
      </c>
      <c r="D153" s="103"/>
      <c r="E153" s="103"/>
      <c r="F153" s="103"/>
      <c r="G153" s="35">
        <f>SUM(G154)</f>
        <v>3782.2</v>
      </c>
      <c r="H153" s="98">
        <f>SUM(I153+J153)</f>
        <v>0</v>
      </c>
      <c r="I153" s="98">
        <f>SUM(I154)</f>
        <v>0</v>
      </c>
      <c r="J153" s="108"/>
      <c r="K153" s="98">
        <f>SUM(G153+H153)</f>
        <v>3782.2</v>
      </c>
    </row>
    <row r="154" spans="1:11" ht="12.75">
      <c r="A154" s="40"/>
      <c r="B154" s="40" t="s">
        <v>579</v>
      </c>
      <c r="C154" s="107" t="s">
        <v>15</v>
      </c>
      <c r="D154" s="107" t="s">
        <v>71</v>
      </c>
      <c r="E154" s="107"/>
      <c r="F154" s="107"/>
      <c r="G154" s="38">
        <f>SUM(G155)</f>
        <v>3782.2</v>
      </c>
      <c r="H154" s="38">
        <f>SUM(H155)</f>
        <v>0</v>
      </c>
      <c r="I154" s="38">
        <f>SUM(I155)</f>
        <v>0</v>
      </c>
      <c r="J154" s="38">
        <f>SUM(J155)</f>
        <v>0</v>
      </c>
      <c r="K154" s="38">
        <f>SUM(K155)</f>
        <v>3782.2</v>
      </c>
    </row>
    <row r="155" spans="1:11" ht="51.75" customHeight="1">
      <c r="A155" s="40"/>
      <c r="B155" s="40" t="s">
        <v>528</v>
      </c>
      <c r="C155" s="107" t="s">
        <v>15</v>
      </c>
      <c r="D155" s="107" t="s">
        <v>71</v>
      </c>
      <c r="E155" s="107" t="s">
        <v>529</v>
      </c>
      <c r="F155" s="107"/>
      <c r="G155" s="38">
        <f>SUM(G156+G159+G162+G164)</f>
        <v>3782.2</v>
      </c>
      <c r="H155" s="38">
        <f>SUM(H156+H159+H162+H164)</f>
        <v>0</v>
      </c>
      <c r="I155" s="38">
        <f>SUM(I156+I159+I162+I164)</f>
        <v>0</v>
      </c>
      <c r="J155" s="38">
        <f>SUM(J156+J159+J162+J164)</f>
        <v>0</v>
      </c>
      <c r="K155" s="38">
        <f>SUM(K156+K159+K162+K164)</f>
        <v>3782.2</v>
      </c>
    </row>
    <row r="156" spans="1:11" ht="12.75">
      <c r="A156" s="40"/>
      <c r="B156" s="40" t="s">
        <v>530</v>
      </c>
      <c r="C156" s="107" t="s">
        <v>15</v>
      </c>
      <c r="D156" s="107" t="s">
        <v>71</v>
      </c>
      <c r="E156" s="107" t="s">
        <v>531</v>
      </c>
      <c r="F156" s="107"/>
      <c r="G156" s="38">
        <f>SUM(G158)</f>
        <v>281.2</v>
      </c>
      <c r="H156" s="108">
        <f>SUM(I156+J156)</f>
        <v>0</v>
      </c>
      <c r="I156" s="108">
        <f>SUM(I158)</f>
        <v>0</v>
      </c>
      <c r="J156" s="108"/>
      <c r="K156" s="108">
        <f>SUM(G156+H156)</f>
        <v>281.2</v>
      </c>
    </row>
    <row r="157" spans="1:11" ht="12.75">
      <c r="A157" s="40"/>
      <c r="B157" s="40" t="s">
        <v>532</v>
      </c>
      <c r="C157" s="107" t="s">
        <v>15</v>
      </c>
      <c r="D157" s="107" t="s">
        <v>71</v>
      </c>
      <c r="E157" s="107" t="s">
        <v>533</v>
      </c>
      <c r="F157" s="107"/>
      <c r="G157" s="38">
        <f>SUM(G158)</f>
        <v>281.2</v>
      </c>
      <c r="H157" s="38">
        <f>SUM(H158)</f>
        <v>0</v>
      </c>
      <c r="I157" s="38">
        <f>SUM(I158)</f>
        <v>0</v>
      </c>
      <c r="J157" s="38">
        <f>SUM(J158)</f>
        <v>0</v>
      </c>
      <c r="K157" s="38">
        <f>SUM(K158)</f>
        <v>281.2</v>
      </c>
    </row>
    <row r="158" spans="1:11" ht="12.75">
      <c r="A158" s="40"/>
      <c r="B158" s="40" t="s">
        <v>380</v>
      </c>
      <c r="C158" s="107" t="s">
        <v>15</v>
      </c>
      <c r="D158" s="107" t="s">
        <v>71</v>
      </c>
      <c r="E158" s="107" t="s">
        <v>533</v>
      </c>
      <c r="F158" s="107" t="s">
        <v>381</v>
      </c>
      <c r="G158" s="38">
        <v>281.2</v>
      </c>
      <c r="H158" s="108">
        <f>SUM(I158+J158)</f>
        <v>0</v>
      </c>
      <c r="I158" s="108">
        <v>0</v>
      </c>
      <c r="J158" s="108"/>
      <c r="K158" s="108">
        <f>SUM(G158+H158)</f>
        <v>281.2</v>
      </c>
    </row>
    <row r="159" spans="1:11" ht="12.75">
      <c r="A159" s="40"/>
      <c r="B159" s="40" t="s">
        <v>534</v>
      </c>
      <c r="C159" s="107" t="s">
        <v>15</v>
      </c>
      <c r="D159" s="107" t="s">
        <v>71</v>
      </c>
      <c r="E159" s="107" t="s">
        <v>535</v>
      </c>
      <c r="F159" s="107"/>
      <c r="G159" s="38">
        <f>SUM(G160)</f>
        <v>500</v>
      </c>
      <c r="H159" s="38">
        <f>SUM(H160)</f>
        <v>0</v>
      </c>
      <c r="I159" s="38">
        <f>SUM(I160)</f>
        <v>0</v>
      </c>
      <c r="J159" s="38">
        <f>SUM(J160)</f>
        <v>0</v>
      </c>
      <c r="K159" s="38">
        <f>SUM(K160)</f>
        <v>500</v>
      </c>
    </row>
    <row r="160" spans="1:11" ht="12.75">
      <c r="A160" s="40"/>
      <c r="B160" s="40" t="s">
        <v>536</v>
      </c>
      <c r="C160" s="107" t="s">
        <v>15</v>
      </c>
      <c r="D160" s="107" t="s">
        <v>71</v>
      </c>
      <c r="E160" s="107" t="s">
        <v>537</v>
      </c>
      <c r="F160" s="107"/>
      <c r="G160" s="38">
        <f>SUM(G161)</f>
        <v>500</v>
      </c>
      <c r="H160" s="108">
        <f>SUM(I160+J160)</f>
        <v>0</v>
      </c>
      <c r="I160" s="108">
        <f>SUM(I161)</f>
        <v>0</v>
      </c>
      <c r="J160" s="108"/>
      <c r="K160" s="108">
        <f>SUM(G160+H160)</f>
        <v>500</v>
      </c>
    </row>
    <row r="161" spans="1:11" ht="29.25" customHeight="1">
      <c r="A161" s="40"/>
      <c r="B161" s="40" t="s">
        <v>380</v>
      </c>
      <c r="C161" s="107" t="s">
        <v>15</v>
      </c>
      <c r="D161" s="107" t="s">
        <v>71</v>
      </c>
      <c r="E161" s="107" t="s">
        <v>537</v>
      </c>
      <c r="F161" s="107" t="s">
        <v>381</v>
      </c>
      <c r="G161" s="38">
        <v>500</v>
      </c>
      <c r="H161" s="108">
        <f>SUM(I161+J161)</f>
        <v>0</v>
      </c>
      <c r="I161" s="108">
        <v>0</v>
      </c>
      <c r="J161" s="108"/>
      <c r="K161" s="108">
        <f>SUM(G161+H161)</f>
        <v>500</v>
      </c>
    </row>
    <row r="162" spans="1:11" ht="46.5" customHeight="1">
      <c r="A162" s="40"/>
      <c r="B162" s="40" t="s">
        <v>538</v>
      </c>
      <c r="C162" s="107" t="s">
        <v>15</v>
      </c>
      <c r="D162" s="107" t="s">
        <v>71</v>
      </c>
      <c r="E162" s="107" t="s">
        <v>539</v>
      </c>
      <c r="F162" s="107"/>
      <c r="G162" s="38">
        <f>SUM(G163)</f>
        <v>437</v>
      </c>
      <c r="H162" s="108">
        <f>SUM(I162+J162)</f>
        <v>0</v>
      </c>
      <c r="I162" s="108">
        <f>SUM(I163)</f>
        <v>0</v>
      </c>
      <c r="J162" s="108"/>
      <c r="K162" s="108">
        <f>SUM(G162+H162)</f>
        <v>437</v>
      </c>
    </row>
    <row r="163" spans="1:11" ht="30" customHeight="1">
      <c r="A163" s="40"/>
      <c r="B163" s="40" t="s">
        <v>380</v>
      </c>
      <c r="C163" s="107" t="s">
        <v>15</v>
      </c>
      <c r="D163" s="107" t="s">
        <v>71</v>
      </c>
      <c r="E163" s="107" t="s">
        <v>539</v>
      </c>
      <c r="F163" s="107" t="s">
        <v>381</v>
      </c>
      <c r="G163" s="38">
        <v>437</v>
      </c>
      <c r="H163" s="108">
        <f>SUM(I163+J163)</f>
        <v>0</v>
      </c>
      <c r="I163" s="108">
        <v>0</v>
      </c>
      <c r="J163" s="108"/>
      <c r="K163" s="108">
        <f>SUM(G163+H163)</f>
        <v>437</v>
      </c>
    </row>
    <row r="164" spans="1:11" ht="28.5" customHeight="1">
      <c r="A164" s="40"/>
      <c r="B164" s="166" t="s">
        <v>547</v>
      </c>
      <c r="C164" s="107" t="s">
        <v>15</v>
      </c>
      <c r="D164" s="107" t="s">
        <v>71</v>
      </c>
      <c r="E164" s="144" t="s">
        <v>548</v>
      </c>
      <c r="F164" s="107"/>
      <c r="G164" s="38">
        <f>SUM(G165+G167)</f>
        <v>2564</v>
      </c>
      <c r="H164" s="38">
        <f>SUM(H165+H167)</f>
        <v>0</v>
      </c>
      <c r="I164" s="38">
        <f>SUM(I165+I167)</f>
        <v>0</v>
      </c>
      <c r="J164" s="38">
        <f>SUM(J165+J167)</f>
        <v>0</v>
      </c>
      <c r="K164" s="38">
        <f>SUM(K165+K167)</f>
        <v>2564</v>
      </c>
    </row>
    <row r="165" spans="1:11" ht="61.5" customHeight="1">
      <c r="A165" s="40"/>
      <c r="B165" s="145" t="s">
        <v>551</v>
      </c>
      <c r="C165" s="107" t="s">
        <v>15</v>
      </c>
      <c r="D165" s="107" t="s">
        <v>71</v>
      </c>
      <c r="E165" s="146" t="s">
        <v>552</v>
      </c>
      <c r="F165" s="107"/>
      <c r="G165" s="38">
        <f>SUM(G166)</f>
        <v>980</v>
      </c>
      <c r="H165" s="147">
        <f>SUM(I165+J165)</f>
        <v>0</v>
      </c>
      <c r="I165" s="147">
        <f>SUM(I166)</f>
        <v>0</v>
      </c>
      <c r="J165" s="147"/>
      <c r="K165" s="108">
        <f>SUM(G165+H165)</f>
        <v>980</v>
      </c>
    </row>
    <row r="166" spans="1:11" ht="12.75">
      <c r="A166" s="40"/>
      <c r="B166" s="40" t="s">
        <v>380</v>
      </c>
      <c r="C166" s="107" t="s">
        <v>15</v>
      </c>
      <c r="D166" s="107" t="s">
        <v>71</v>
      </c>
      <c r="E166" s="146" t="s">
        <v>552</v>
      </c>
      <c r="F166" s="107" t="s">
        <v>381</v>
      </c>
      <c r="G166" s="38">
        <v>980</v>
      </c>
      <c r="H166" s="108">
        <f>SUM(I166+J166)</f>
        <v>0</v>
      </c>
      <c r="I166" s="108">
        <v>0</v>
      </c>
      <c r="J166" s="108"/>
      <c r="K166" s="108">
        <f>SUM(G166+H166)</f>
        <v>980</v>
      </c>
    </row>
    <row r="167" spans="1:11" ht="12.75">
      <c r="A167" s="40"/>
      <c r="B167" s="145" t="s">
        <v>553</v>
      </c>
      <c r="C167" s="107" t="s">
        <v>15</v>
      </c>
      <c r="D167" s="107" t="s">
        <v>71</v>
      </c>
      <c r="E167" s="146" t="s">
        <v>554</v>
      </c>
      <c r="F167" s="107"/>
      <c r="G167" s="38">
        <f>SUM(G168)</f>
        <v>1584</v>
      </c>
      <c r="H167" s="147">
        <f>SUM(I167+J167)</f>
        <v>0</v>
      </c>
      <c r="I167" s="147">
        <f>SUM(I168)</f>
        <v>0</v>
      </c>
      <c r="J167" s="147"/>
      <c r="K167" s="108">
        <f>SUM(G167+H167)</f>
        <v>1584</v>
      </c>
    </row>
    <row r="168" spans="1:11" ht="12.75">
      <c r="A168" s="40"/>
      <c r="B168" s="40" t="s">
        <v>380</v>
      </c>
      <c r="C168" s="107" t="s">
        <v>15</v>
      </c>
      <c r="D168" s="107" t="s">
        <v>71</v>
      </c>
      <c r="E168" s="146" t="s">
        <v>554</v>
      </c>
      <c r="F168" s="107" t="s">
        <v>381</v>
      </c>
      <c r="G168" s="38">
        <v>1584</v>
      </c>
      <c r="H168" s="108">
        <f>SUM(I168+J168)</f>
        <v>0</v>
      </c>
      <c r="I168" s="108">
        <v>0</v>
      </c>
      <c r="J168" s="108"/>
      <c r="K168" s="108">
        <v>1584</v>
      </c>
    </row>
    <row r="169" spans="1:11" ht="12.75">
      <c r="A169" s="34" t="s">
        <v>332</v>
      </c>
      <c r="B169" s="34" t="s">
        <v>333</v>
      </c>
      <c r="C169" s="103" t="s">
        <v>32</v>
      </c>
      <c r="D169" s="107"/>
      <c r="E169" s="107"/>
      <c r="F169" s="107"/>
      <c r="G169" s="35">
        <f>SUM(G170)</f>
        <v>10452.5</v>
      </c>
      <c r="H169" s="108">
        <f>SUM(I169+J169)</f>
        <v>0</v>
      </c>
      <c r="I169" s="98">
        <f>SUM(I170)</f>
        <v>0</v>
      </c>
      <c r="J169" s="98">
        <f>SUM(J170)</f>
        <v>0</v>
      </c>
      <c r="K169" s="98">
        <f>SUM(G169+H169)</f>
        <v>10452.5</v>
      </c>
    </row>
    <row r="170" spans="1:11" ht="12.75">
      <c r="A170" s="40"/>
      <c r="B170" s="40" t="s">
        <v>334</v>
      </c>
      <c r="C170" s="107" t="s">
        <v>32</v>
      </c>
      <c r="D170" s="107" t="s">
        <v>43</v>
      </c>
      <c r="E170" s="107"/>
      <c r="F170" s="107"/>
      <c r="G170" s="38">
        <f>SUM(G172)</f>
        <v>10452.5</v>
      </c>
      <c r="H170" s="38">
        <f>SUM(H172)</f>
        <v>0</v>
      </c>
      <c r="I170" s="38">
        <f>SUM(I172)</f>
        <v>0</v>
      </c>
      <c r="J170" s="38">
        <f>SUM(J172)</f>
        <v>0</v>
      </c>
      <c r="K170" s="108">
        <f>SUM(G170+H170)</f>
        <v>10452.5</v>
      </c>
    </row>
    <row r="171" spans="1:11" ht="12.75">
      <c r="A171" s="40"/>
      <c r="B171" s="40" t="s">
        <v>540</v>
      </c>
      <c r="C171" s="107" t="s">
        <v>32</v>
      </c>
      <c r="D171" s="107" t="s">
        <v>43</v>
      </c>
      <c r="E171" s="107" t="s">
        <v>541</v>
      </c>
      <c r="F171" s="107"/>
      <c r="G171" s="38">
        <v>10452.5</v>
      </c>
      <c r="H171" s="38">
        <v>0</v>
      </c>
      <c r="I171" s="38">
        <v>0</v>
      </c>
      <c r="J171" s="38">
        <v>0</v>
      </c>
      <c r="K171" s="38">
        <v>10452.5</v>
      </c>
    </row>
    <row r="172" spans="1:11" ht="30" customHeight="1">
      <c r="A172" s="40"/>
      <c r="B172" s="40" t="s">
        <v>542</v>
      </c>
      <c r="C172" s="107" t="s">
        <v>32</v>
      </c>
      <c r="D172" s="107" t="s">
        <v>43</v>
      </c>
      <c r="E172" s="107" t="s">
        <v>543</v>
      </c>
      <c r="F172" s="107"/>
      <c r="G172" s="38">
        <f>SUM(G173+G175)</f>
        <v>10452.5</v>
      </c>
      <c r="H172" s="38">
        <f>SUM(H173+H175)</f>
        <v>0</v>
      </c>
      <c r="I172" s="38">
        <f>SUM(I173+I175)</f>
        <v>0</v>
      </c>
      <c r="J172" s="38">
        <f>SUM(J173+J175)</f>
        <v>0</v>
      </c>
      <c r="K172" s="38">
        <f>SUM(K173+K175)</f>
        <v>10452.5</v>
      </c>
    </row>
    <row r="173" spans="1:11" ht="15" customHeight="1">
      <c r="A173" s="40"/>
      <c r="B173" s="40" t="s">
        <v>580</v>
      </c>
      <c r="C173" s="107" t="s">
        <v>32</v>
      </c>
      <c r="D173" s="107" t="s">
        <v>43</v>
      </c>
      <c r="E173" s="107" t="s">
        <v>545</v>
      </c>
      <c r="F173" s="107"/>
      <c r="G173" s="38">
        <f>SUM(G174)</f>
        <v>2508.7</v>
      </c>
      <c r="H173" s="38">
        <f>SUM(H174)</f>
        <v>0</v>
      </c>
      <c r="I173" s="38">
        <f>SUM(I174)</f>
        <v>0</v>
      </c>
      <c r="J173" s="38">
        <f>SUM(J174)</f>
        <v>0</v>
      </c>
      <c r="K173" s="38">
        <f>SUM(K174)</f>
        <v>2508.7</v>
      </c>
    </row>
    <row r="174" spans="1:11" ht="12.75">
      <c r="A174" s="40"/>
      <c r="B174" s="40" t="s">
        <v>362</v>
      </c>
      <c r="C174" s="107" t="s">
        <v>32</v>
      </c>
      <c r="D174" s="107" t="s">
        <v>43</v>
      </c>
      <c r="E174" s="107" t="s">
        <v>545</v>
      </c>
      <c r="F174" s="107" t="s">
        <v>363</v>
      </c>
      <c r="G174" s="38">
        <v>2508.7</v>
      </c>
      <c r="H174" s="108">
        <f>SUM(I174+J174)</f>
        <v>0</v>
      </c>
      <c r="I174" s="108">
        <v>0</v>
      </c>
      <c r="J174" s="108"/>
      <c r="K174" s="108">
        <f>SUM(G174+H174)</f>
        <v>2508.7</v>
      </c>
    </row>
    <row r="175" spans="1:11" ht="31.5" customHeight="1">
      <c r="A175" s="40"/>
      <c r="B175" s="40" t="s">
        <v>518</v>
      </c>
      <c r="C175" s="107" t="s">
        <v>32</v>
      </c>
      <c r="D175" s="107" t="s">
        <v>43</v>
      </c>
      <c r="E175" s="107" t="s">
        <v>546</v>
      </c>
      <c r="F175" s="107"/>
      <c r="G175" s="38">
        <f>SUM(G176)</f>
        <v>7943.8</v>
      </c>
      <c r="H175" s="38">
        <f>SUM(H176)</f>
        <v>0</v>
      </c>
      <c r="I175" s="38">
        <f>SUM(I176)</f>
        <v>0</v>
      </c>
      <c r="J175" s="38">
        <f>SUM(J176)</f>
        <v>0</v>
      </c>
      <c r="K175" s="38">
        <f>SUM(K176)</f>
        <v>7943.8</v>
      </c>
    </row>
    <row r="176" spans="1:11" ht="12.75">
      <c r="A176" s="40"/>
      <c r="B176" s="23" t="s">
        <v>439</v>
      </c>
      <c r="C176" s="107" t="s">
        <v>32</v>
      </c>
      <c r="D176" s="107" t="s">
        <v>43</v>
      </c>
      <c r="E176" s="107" t="s">
        <v>546</v>
      </c>
      <c r="F176" s="107" t="s">
        <v>440</v>
      </c>
      <c r="G176" s="38">
        <v>7943.8</v>
      </c>
      <c r="H176" s="108">
        <f>SUM(I176+J176)</f>
        <v>0</v>
      </c>
      <c r="I176" s="108">
        <v>0</v>
      </c>
      <c r="J176" s="108">
        <v>0</v>
      </c>
      <c r="K176" s="108">
        <f aca="true" t="shared" si="14" ref="K176:K182">SUM(G176+H176)</f>
        <v>7943.8</v>
      </c>
    </row>
    <row r="177" spans="1:11" ht="12.75">
      <c r="A177" s="167" t="s">
        <v>335</v>
      </c>
      <c r="B177" s="34" t="s">
        <v>336</v>
      </c>
      <c r="C177" s="103" t="s">
        <v>106</v>
      </c>
      <c r="D177" s="103"/>
      <c r="E177" s="103"/>
      <c r="F177" s="103"/>
      <c r="G177" s="35">
        <f aca="true" t="shared" si="15" ref="G177:I181">SUM(G178)</f>
        <v>600</v>
      </c>
      <c r="H177" s="98">
        <f t="shared" si="15"/>
        <v>0</v>
      </c>
      <c r="I177" s="98">
        <f t="shared" si="15"/>
        <v>0</v>
      </c>
      <c r="J177" s="98"/>
      <c r="K177" s="98">
        <f t="shared" si="14"/>
        <v>600</v>
      </c>
    </row>
    <row r="178" spans="1:11" ht="12.75">
      <c r="A178" s="148"/>
      <c r="B178" s="40" t="s">
        <v>581</v>
      </c>
      <c r="C178" s="107" t="s">
        <v>106</v>
      </c>
      <c r="D178" s="107" t="s">
        <v>43</v>
      </c>
      <c r="E178" s="107"/>
      <c r="F178" s="107"/>
      <c r="G178" s="38">
        <f>SUM(G180)</f>
        <v>600</v>
      </c>
      <c r="H178" s="108">
        <f>SUM(H180)</f>
        <v>0</v>
      </c>
      <c r="I178" s="108">
        <f>SUM(I180)</f>
        <v>0</v>
      </c>
      <c r="J178" s="108"/>
      <c r="K178" s="108">
        <f t="shared" si="14"/>
        <v>600</v>
      </c>
    </row>
    <row r="179" spans="1:11" ht="12.75">
      <c r="A179" s="148"/>
      <c r="B179" s="40" t="s">
        <v>451</v>
      </c>
      <c r="C179" s="107" t="s">
        <v>106</v>
      </c>
      <c r="D179" s="107" t="s">
        <v>43</v>
      </c>
      <c r="E179" s="107" t="s">
        <v>452</v>
      </c>
      <c r="F179" s="107"/>
      <c r="G179" s="38">
        <f t="shared" si="15"/>
        <v>600</v>
      </c>
      <c r="H179" s="108">
        <f t="shared" si="15"/>
        <v>0</v>
      </c>
      <c r="I179" s="108">
        <f t="shared" si="15"/>
        <v>0</v>
      </c>
      <c r="J179" s="108"/>
      <c r="K179" s="108">
        <f>SUM(G179+H179)</f>
        <v>600</v>
      </c>
    </row>
    <row r="180" spans="1:11" ht="12.75">
      <c r="A180" s="148"/>
      <c r="B180" s="40" t="s">
        <v>582</v>
      </c>
      <c r="C180" s="107" t="s">
        <v>106</v>
      </c>
      <c r="D180" s="107" t="s">
        <v>43</v>
      </c>
      <c r="E180" s="107" t="s">
        <v>454</v>
      </c>
      <c r="F180" s="107"/>
      <c r="G180" s="38">
        <f t="shared" si="15"/>
        <v>600</v>
      </c>
      <c r="H180" s="108">
        <f t="shared" si="15"/>
        <v>0</v>
      </c>
      <c r="I180" s="108">
        <f t="shared" si="15"/>
        <v>0</v>
      </c>
      <c r="J180" s="108"/>
      <c r="K180" s="108">
        <f t="shared" si="14"/>
        <v>600</v>
      </c>
    </row>
    <row r="181" spans="1:11" ht="12.75">
      <c r="A181" s="148"/>
      <c r="B181" s="40" t="s">
        <v>455</v>
      </c>
      <c r="C181" s="107" t="s">
        <v>106</v>
      </c>
      <c r="D181" s="107" t="s">
        <v>43</v>
      </c>
      <c r="E181" s="107" t="s">
        <v>456</v>
      </c>
      <c r="F181" s="107"/>
      <c r="G181" s="38">
        <f t="shared" si="15"/>
        <v>600</v>
      </c>
      <c r="H181" s="108">
        <f t="shared" si="15"/>
        <v>0</v>
      </c>
      <c r="I181" s="108">
        <f t="shared" si="15"/>
        <v>0</v>
      </c>
      <c r="J181" s="108"/>
      <c r="K181" s="108">
        <f t="shared" si="14"/>
        <v>600</v>
      </c>
    </row>
    <row r="182" spans="1:11" ht="12.75">
      <c r="A182" s="148"/>
      <c r="B182" s="40" t="s">
        <v>457</v>
      </c>
      <c r="C182" s="107" t="s">
        <v>106</v>
      </c>
      <c r="D182" s="107" t="s">
        <v>43</v>
      </c>
      <c r="E182" s="107" t="s">
        <v>456</v>
      </c>
      <c r="F182" s="107" t="s">
        <v>458</v>
      </c>
      <c r="G182" s="38">
        <v>600</v>
      </c>
      <c r="H182" s="108">
        <f>SUM(I182+J182)</f>
        <v>0</v>
      </c>
      <c r="I182" s="108">
        <v>0</v>
      </c>
      <c r="J182" s="108"/>
      <c r="K182" s="108">
        <f t="shared" si="14"/>
        <v>600</v>
      </c>
    </row>
    <row r="183" spans="1:11" ht="15.75" customHeight="1">
      <c r="A183" s="148"/>
      <c r="B183" s="113"/>
      <c r="C183" s="67"/>
      <c r="D183" s="107"/>
      <c r="E183" s="137"/>
      <c r="F183" s="139"/>
      <c r="G183" s="149"/>
      <c r="H183" s="149"/>
      <c r="I183" s="139"/>
      <c r="J183" s="116"/>
      <c r="K183" s="116"/>
    </row>
    <row r="184" spans="1:11" ht="15.75" customHeight="1">
      <c r="A184" s="148"/>
      <c r="B184" s="113"/>
      <c r="C184" s="148"/>
      <c r="D184" s="150"/>
      <c r="E184" s="148"/>
      <c r="F184" s="151"/>
      <c r="G184" s="152"/>
      <c r="H184" s="152"/>
      <c r="I184" s="151"/>
      <c r="J184" s="116"/>
      <c r="K184" s="116"/>
    </row>
    <row r="185" spans="1:11" ht="12.75">
      <c r="A185" s="148"/>
      <c r="B185" s="117" t="s">
        <v>182</v>
      </c>
      <c r="C185" s="117"/>
      <c r="D185" s="153"/>
      <c r="E185" s="126"/>
      <c r="F185" s="154"/>
      <c r="G185" s="154"/>
      <c r="H185" s="154"/>
      <c r="I185" s="154"/>
      <c r="J185" s="116"/>
      <c r="K185" s="116"/>
    </row>
    <row r="186" spans="1:11" ht="12.75">
      <c r="A186" s="148"/>
      <c r="B186" s="123" t="s">
        <v>183</v>
      </c>
      <c r="C186" s="118"/>
      <c r="D186" s="153"/>
      <c r="E186" s="126"/>
      <c r="F186" s="154"/>
      <c r="G186" s="154"/>
      <c r="H186" s="154"/>
      <c r="I186" s="154"/>
      <c r="J186" s="116"/>
      <c r="K186" s="116"/>
    </row>
    <row r="187" spans="1:11" ht="12.75" customHeight="1">
      <c r="A187" s="148"/>
      <c r="B187" s="118" t="s">
        <v>3</v>
      </c>
      <c r="C187" s="155" t="s">
        <v>556</v>
      </c>
      <c r="D187" s="155"/>
      <c r="E187" s="155"/>
      <c r="F187" s="155"/>
      <c r="G187" s="155"/>
      <c r="H187" s="155"/>
      <c r="I187" s="155"/>
      <c r="J187" s="116"/>
      <c r="K187" s="116"/>
    </row>
    <row r="188" spans="1:11" ht="12.75">
      <c r="A188"/>
      <c r="B188"/>
      <c r="C188"/>
      <c r="D188"/>
      <c r="E188"/>
      <c r="F188"/>
      <c r="G188"/>
      <c r="H188"/>
      <c r="I188"/>
      <c r="J188" s="116"/>
      <c r="K188" s="116"/>
    </row>
    <row r="189" spans="1:11" ht="12.75">
      <c r="A189"/>
      <c r="B189"/>
      <c r="C189"/>
      <c r="D189"/>
      <c r="E189"/>
      <c r="F189"/>
      <c r="G189"/>
      <c r="H189"/>
      <c r="I189"/>
      <c r="J189" s="116"/>
      <c r="K189" s="116"/>
    </row>
    <row r="190" spans="1:11" ht="12.75">
      <c r="A190"/>
      <c r="B190"/>
      <c r="C190"/>
      <c r="D190"/>
      <c r="E190"/>
      <c r="F190"/>
      <c r="G190"/>
      <c r="H190"/>
      <c r="I190"/>
      <c r="J190" s="116"/>
      <c r="K190" s="116"/>
    </row>
    <row r="191" spans="1:11" ht="12.75">
      <c r="A191"/>
      <c r="B191"/>
      <c r="C191"/>
      <c r="D191"/>
      <c r="E191"/>
      <c r="F191"/>
      <c r="G191"/>
      <c r="H191"/>
      <c r="I191"/>
      <c r="J191" s="116"/>
      <c r="K191" s="116"/>
    </row>
    <row r="192" spans="1:11" ht="12.75">
      <c r="A192"/>
      <c r="B192"/>
      <c r="C192"/>
      <c r="D192"/>
      <c r="E192"/>
      <c r="F192"/>
      <c r="G192"/>
      <c r="H192"/>
      <c r="I192"/>
      <c r="J192" s="116"/>
      <c r="K192" s="116"/>
    </row>
    <row r="193" spans="1:11" ht="12.75">
      <c r="A193"/>
      <c r="B193"/>
      <c r="C193"/>
      <c r="D193"/>
      <c r="E193"/>
      <c r="F193"/>
      <c r="G193"/>
      <c r="H193"/>
      <c r="I193"/>
      <c r="J193" s="116"/>
      <c r="K193" s="116"/>
    </row>
    <row r="194" spans="1:11" ht="12.75">
      <c r="A194"/>
      <c r="B194"/>
      <c r="C194"/>
      <c r="D194"/>
      <c r="E194"/>
      <c r="F194"/>
      <c r="G194"/>
      <c r="H194"/>
      <c r="I194"/>
      <c r="J194" s="116"/>
      <c r="K194" s="116"/>
    </row>
    <row r="195" spans="1:11" ht="12.75">
      <c r="A195"/>
      <c r="B195"/>
      <c r="C195"/>
      <c r="D195"/>
      <c r="E195"/>
      <c r="F195"/>
      <c r="G195"/>
      <c r="H195"/>
      <c r="I195"/>
      <c r="J195" s="116"/>
      <c r="K195" s="116"/>
    </row>
    <row r="196" spans="1:11" ht="12.7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</row>
    <row r="197" spans="1:11" ht="12.7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</row>
    <row r="198" spans="1:11" ht="12.7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</row>
    <row r="199" spans="1:11" ht="12.7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</row>
    <row r="200" spans="1:11" ht="12.7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</row>
    <row r="201" spans="1:11" ht="12.7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</row>
    <row r="202" spans="1:11" ht="12.7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</row>
    <row r="203" spans="1:11" ht="12.7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</row>
    <row r="204" spans="1:11" ht="12.7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</row>
    <row r="205" spans="1:11" ht="12.7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</row>
    <row r="206" spans="1:11" ht="12.7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</row>
    <row r="207" spans="1:11" ht="12.7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</row>
    <row r="208" spans="1:11" ht="12.7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</row>
    <row r="209" spans="1:11" ht="12.7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</row>
    <row r="210" spans="1:11" ht="12.7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</row>
    <row r="211" spans="1:11" ht="12.7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</row>
    <row r="212" spans="1:11" ht="12.7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</row>
    <row r="213" spans="1:11" ht="12.7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</row>
    <row r="214" spans="1:11" ht="12.7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</row>
    <row r="215" spans="1:11" ht="12.7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</row>
    <row r="216" spans="1:11" ht="12.7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</row>
    <row r="217" spans="1:11" ht="12.7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</row>
    <row r="218" spans="1:11" ht="12.7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</row>
    <row r="219" spans="1:11" ht="12.7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</row>
    <row r="220" spans="1:11" ht="12.7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</row>
    <row r="221" spans="1:11" ht="12.7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</row>
    <row r="222" spans="1:11" ht="12.7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</row>
    <row r="223" spans="1:11" ht="12.7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</row>
    <row r="224" spans="1:11" ht="12.7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</row>
    <row r="225" spans="1:11" ht="12.7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</row>
    <row r="226" spans="1:11" ht="12.7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</row>
    <row r="227" spans="1:11" ht="12.7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</row>
    <row r="228" spans="1:11" ht="12.7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</row>
    <row r="229" spans="1:11" ht="12.7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</row>
    <row r="230" spans="1:11" ht="12.7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</row>
    <row r="231" spans="1:11" ht="12.7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</row>
    <row r="232" spans="1:11" ht="12.7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</row>
    <row r="233" spans="1:11" ht="12.7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</row>
    <row r="234" spans="1:11" ht="12.7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</row>
    <row r="235" spans="1:11" ht="12.7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</row>
    <row r="236" spans="1:11" ht="12.7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</row>
    <row r="237" spans="1:11" ht="12.7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</row>
    <row r="238" spans="1:11" ht="12.7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</row>
    <row r="239" spans="1:11" ht="12.7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</row>
    <row r="240" spans="1:11" ht="12.7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</row>
    <row r="241" spans="1:11" ht="12.7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</row>
    <row r="242" spans="1:11" ht="12.7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</row>
    <row r="243" spans="1:11" ht="12.7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</row>
    <row r="244" spans="1:11" ht="12.7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</row>
    <row r="245" spans="1:11" ht="12.7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</row>
    <row r="246" spans="1:11" ht="12.7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</row>
    <row r="247" spans="1:11" ht="12.7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</row>
    <row r="248" spans="1:11" ht="12.7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</row>
    <row r="249" spans="1:11" ht="12.7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</row>
    <row r="250" spans="1:11" ht="12.7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</row>
    <row r="251" spans="1:11" ht="12.7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</row>
    <row r="252" spans="1:11" ht="12.7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</row>
    <row r="253" spans="1:11" ht="12.7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</row>
    <row r="254" spans="1:11" ht="12.7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</row>
    <row r="255" spans="1:11" ht="12.75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</row>
    <row r="256" spans="1:11" ht="12.75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</row>
    <row r="257" spans="1:11" ht="12.75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</row>
    <row r="258" spans="1:11" ht="12.75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</row>
    <row r="259" spans="1:11" ht="12.75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</row>
    <row r="260" spans="1:11" ht="12.75">
      <c r="A260" s="116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</row>
    <row r="261" spans="1:11" ht="12.75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</row>
    <row r="262" spans="1:11" ht="12.75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</row>
    <row r="263" spans="1:11" ht="12.75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</row>
    <row r="264" spans="1:11" ht="12.75">
      <c r="A264" s="116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</row>
    <row r="265" spans="1:11" ht="12.75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</row>
    <row r="266" spans="1:11" ht="12.75">
      <c r="A266" s="116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</row>
    <row r="267" spans="1:11" ht="12.75">
      <c r="A267" s="116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</row>
    <row r="268" spans="1:11" ht="12.75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</row>
    <row r="269" spans="1:11" ht="12.75">
      <c r="A269" s="116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</row>
    <row r="270" spans="1:11" ht="12.75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</row>
    <row r="271" spans="1:11" ht="12.75">
      <c r="A271" s="11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</row>
    <row r="272" spans="1:11" ht="12.75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</row>
    <row r="273" spans="1:11" ht="12.75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</row>
    <row r="274" spans="1:11" ht="12.75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</row>
    <row r="275" spans="1:11" ht="12.75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</row>
    <row r="276" spans="1:11" ht="12.75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</row>
    <row r="277" spans="1:11" ht="12.75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</row>
    <row r="278" spans="1:11" ht="12.75">
      <c r="A278" s="11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</row>
    <row r="279" spans="1:11" ht="12.75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</row>
    <row r="280" spans="1:11" ht="12.75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</row>
    <row r="281" spans="1:11" ht="12.75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</row>
    <row r="282" spans="1:11" ht="12.75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</row>
    <row r="283" spans="1:11" ht="12.75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</row>
    <row r="284" spans="1:11" ht="12.75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</row>
    <row r="285" spans="1:11" ht="12.75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</row>
    <row r="286" spans="1:11" ht="12.75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</row>
    <row r="287" spans="1:11" ht="12.75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</row>
    <row r="288" spans="1:11" ht="12.75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</row>
    <row r="289" spans="1:11" ht="12.75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</row>
    <row r="290" spans="1:11" ht="12.75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</row>
    <row r="291" spans="1:11" ht="12.75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</row>
    <row r="292" spans="1:11" ht="12.75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</row>
    <row r="293" spans="1:11" ht="12.75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</row>
    <row r="294" spans="1:11" ht="12.75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</row>
    <row r="295" spans="1:11" ht="12.75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</row>
    <row r="296" spans="1:11" ht="12.75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</row>
    <row r="297" spans="1:11" ht="12.75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</row>
    <row r="298" spans="1:11" ht="12.75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</row>
    <row r="299" spans="1:11" ht="12.75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</row>
    <row r="300" spans="1:11" ht="12.75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</row>
    <row r="301" spans="1:11" ht="12.75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</row>
    <row r="302" spans="1:11" ht="12.75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</row>
    <row r="303" spans="1:11" ht="12.75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</row>
    <row r="304" spans="1:11" ht="12.75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</row>
    <row r="305" spans="1:11" ht="12.75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</row>
    <row r="306" spans="1:11" ht="12.75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</row>
    <row r="307" spans="1:11" ht="12.75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</row>
    <row r="308" spans="1:11" ht="12.75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</row>
    <row r="309" spans="1:11" ht="12.75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</row>
    <row r="310" spans="1:11" ht="12.75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</row>
    <row r="311" spans="1:11" ht="12.75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</row>
    <row r="312" spans="1:11" ht="12.75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</row>
    <row r="313" spans="1:11" ht="12.75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</row>
    <row r="314" spans="1:11" ht="12.75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</row>
    <row r="315" spans="1:11" ht="12.75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</row>
  </sheetData>
  <sheetProtection selectLockedCells="1" selectUnlockedCells="1"/>
  <mergeCells count="10">
    <mergeCell ref="B1:K1"/>
    <mergeCell ref="B2:K2"/>
    <mergeCell ref="B3:K3"/>
    <mergeCell ref="B4:K4"/>
    <mergeCell ref="B5:K5"/>
    <mergeCell ref="A7:K7"/>
    <mergeCell ref="A8:K8"/>
    <mergeCell ref="A9:K9"/>
    <mergeCell ref="E10:K10"/>
    <mergeCell ref="C187:I187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H29" sqref="H29"/>
    </sheetView>
  </sheetViews>
  <sheetFormatPr defaultColWidth="9.00390625" defaultRowHeight="12.75"/>
  <cols>
    <col min="3" max="3" width="8.125" style="0" customWidth="1"/>
    <col min="4" max="4" width="49.875" style="0" customWidth="1"/>
    <col min="5" max="5" width="9.75390625" style="0" customWidth="1"/>
  </cols>
  <sheetData>
    <row r="1" spans="4:5" ht="12.75">
      <c r="D1" s="4" t="s">
        <v>583</v>
      </c>
      <c r="E1" s="4"/>
    </row>
    <row r="2" spans="1:10" ht="13.5" customHeight="1">
      <c r="A2" s="4" t="s">
        <v>1</v>
      </c>
      <c r="B2" s="4"/>
      <c r="C2" s="4"/>
      <c r="D2" s="4"/>
      <c r="E2" s="4"/>
      <c r="F2" s="168"/>
      <c r="G2" s="169"/>
      <c r="H2" s="169"/>
      <c r="I2" s="169"/>
      <c r="J2" s="169"/>
    </row>
    <row r="3" spans="1:10" ht="15" customHeight="1">
      <c r="A3" s="4" t="s">
        <v>183</v>
      </c>
      <c r="B3" s="4"/>
      <c r="C3" s="4"/>
      <c r="D3" s="4"/>
      <c r="E3" s="4"/>
      <c r="F3" s="169"/>
      <c r="G3" s="169"/>
      <c r="H3" s="169"/>
      <c r="I3" s="169"/>
      <c r="J3" s="169"/>
    </row>
    <row r="4" spans="1:10" ht="15.75" customHeight="1">
      <c r="A4" s="4" t="s">
        <v>3</v>
      </c>
      <c r="B4" s="4"/>
      <c r="C4" s="4"/>
      <c r="D4" s="4"/>
      <c r="E4" s="4"/>
      <c r="F4" s="169"/>
      <c r="G4" s="169"/>
      <c r="H4" s="169"/>
      <c r="I4" s="169"/>
      <c r="J4" s="169"/>
    </row>
    <row r="5" spans="1:10" ht="15.75" customHeight="1">
      <c r="A5" s="4" t="s">
        <v>274</v>
      </c>
      <c r="B5" s="4"/>
      <c r="C5" s="4"/>
      <c r="D5" s="4"/>
      <c r="E5" s="4"/>
      <c r="F5" s="169"/>
      <c r="G5" s="169"/>
      <c r="H5" s="169"/>
      <c r="I5" s="169"/>
      <c r="J5" s="169"/>
    </row>
    <row r="6" spans="1:10" ht="8.25" customHeight="1">
      <c r="A6" s="28"/>
      <c r="B6" s="28"/>
      <c r="C6" s="28"/>
      <c r="D6" s="28"/>
      <c r="E6" s="28"/>
      <c r="F6" s="169"/>
      <c r="G6" s="169"/>
      <c r="H6" s="169"/>
      <c r="I6" s="169"/>
      <c r="J6" s="169"/>
    </row>
    <row r="7" spans="1:5" ht="17.25" customHeight="1">
      <c r="A7" s="157" t="s">
        <v>584</v>
      </c>
      <c r="B7" s="157"/>
      <c r="C7" s="157"/>
      <c r="D7" s="157"/>
      <c r="E7" s="157"/>
    </row>
    <row r="8" spans="1:5" ht="17.25" customHeight="1">
      <c r="A8" s="90" t="s">
        <v>585</v>
      </c>
      <c r="B8" s="90"/>
      <c r="C8" s="90"/>
      <c r="D8" s="90"/>
      <c r="E8" s="90"/>
    </row>
    <row r="9" spans="1:5" ht="17.25" customHeight="1">
      <c r="A9" s="90" t="s">
        <v>586</v>
      </c>
      <c r="B9" s="90"/>
      <c r="C9" s="90"/>
      <c r="D9" s="90"/>
      <c r="E9" s="90"/>
    </row>
    <row r="10" spans="1:5" ht="17.25" customHeight="1">
      <c r="A10" s="157" t="s">
        <v>587</v>
      </c>
      <c r="B10" s="157"/>
      <c r="C10" s="157"/>
      <c r="D10" s="157"/>
      <c r="E10" s="157"/>
    </row>
    <row r="11" spans="1:5" ht="14.25" customHeight="1">
      <c r="A11" s="170"/>
      <c r="B11" s="170"/>
      <c r="C11" s="170"/>
      <c r="D11" s="51" t="s">
        <v>588</v>
      </c>
      <c r="E11" s="51"/>
    </row>
    <row r="12" spans="1:5" ht="34.5" customHeight="1">
      <c r="A12" s="171" t="s">
        <v>589</v>
      </c>
      <c r="B12" s="171"/>
      <c r="C12" s="171"/>
      <c r="D12" s="172" t="s">
        <v>590</v>
      </c>
      <c r="E12" s="173" t="s">
        <v>192</v>
      </c>
    </row>
    <row r="13" spans="1:5" ht="30.75" customHeight="1">
      <c r="A13" s="34"/>
      <c r="B13" s="34"/>
      <c r="C13" s="34"/>
      <c r="D13" s="174" t="s">
        <v>591</v>
      </c>
      <c r="E13" s="98">
        <f>SUM(E19+E14)</f>
        <v>-10000</v>
      </c>
    </row>
    <row r="14" spans="1:5" ht="31.5" customHeight="1">
      <c r="A14" s="102" t="s">
        <v>592</v>
      </c>
      <c r="B14" s="102"/>
      <c r="C14" s="102"/>
      <c r="D14" s="174" t="s">
        <v>593</v>
      </c>
      <c r="E14" s="108">
        <f>SUM(E15-E17)</f>
        <v>-10000</v>
      </c>
    </row>
    <row r="15" spans="1:5" ht="30.75" customHeight="1">
      <c r="A15" s="106" t="s">
        <v>594</v>
      </c>
      <c r="B15" s="106"/>
      <c r="C15" s="106"/>
      <c r="D15" s="175" t="s">
        <v>595</v>
      </c>
      <c r="E15" s="108">
        <v>0</v>
      </c>
    </row>
    <row r="16" spans="1:5" ht="46.5" customHeight="1">
      <c r="A16" s="106" t="s">
        <v>596</v>
      </c>
      <c r="B16" s="106"/>
      <c r="C16" s="106"/>
      <c r="D16" s="175" t="s">
        <v>68</v>
      </c>
      <c r="E16" s="108">
        <v>0</v>
      </c>
    </row>
    <row r="17" spans="1:5" ht="30" customHeight="1">
      <c r="A17" s="106" t="s">
        <v>597</v>
      </c>
      <c r="B17" s="106"/>
      <c r="C17" s="106"/>
      <c r="D17" s="175" t="s">
        <v>598</v>
      </c>
      <c r="E17" s="108">
        <v>10000</v>
      </c>
    </row>
    <row r="18" spans="1:5" ht="45.75" customHeight="1">
      <c r="A18" s="106" t="s">
        <v>599</v>
      </c>
      <c r="B18" s="106"/>
      <c r="C18" s="106"/>
      <c r="D18" s="175" t="s">
        <v>600</v>
      </c>
      <c r="E18" s="108">
        <v>0</v>
      </c>
    </row>
    <row r="19" spans="1:5" ht="31.5" customHeight="1">
      <c r="A19" s="176" t="s">
        <v>601</v>
      </c>
      <c r="B19" s="176"/>
      <c r="C19" s="176"/>
      <c r="D19" s="174" t="s">
        <v>602</v>
      </c>
      <c r="E19" s="108">
        <f>SUM(E26-E24)</f>
        <v>0</v>
      </c>
    </row>
    <row r="20" spans="1:5" ht="17.25" customHeight="1">
      <c r="A20" s="177" t="s">
        <v>603</v>
      </c>
      <c r="B20" s="177"/>
      <c r="C20" s="177"/>
      <c r="D20" s="175" t="s">
        <v>604</v>
      </c>
      <c r="E20" s="108">
        <f>SUM(E21)</f>
        <v>165213.3</v>
      </c>
    </row>
    <row r="21" spans="1:5" ht="28.5" customHeight="1">
      <c r="A21" s="177" t="s">
        <v>605</v>
      </c>
      <c r="B21" s="177"/>
      <c r="C21" s="177"/>
      <c r="D21" s="175" t="s">
        <v>606</v>
      </c>
      <c r="E21" s="108">
        <f>SUM(E22)</f>
        <v>165213.3</v>
      </c>
    </row>
    <row r="22" spans="1:5" ht="31.5" customHeight="1">
      <c r="A22" s="177" t="s">
        <v>607</v>
      </c>
      <c r="B22" s="177"/>
      <c r="C22" s="177"/>
      <c r="D22" s="175" t="s">
        <v>608</v>
      </c>
      <c r="E22" s="108">
        <f>SUM(E23)</f>
        <v>165213.3</v>
      </c>
    </row>
    <row r="23" spans="1:5" ht="30" customHeight="1">
      <c r="A23" s="177" t="s">
        <v>609</v>
      </c>
      <c r="B23" s="177"/>
      <c r="C23" s="177"/>
      <c r="D23" s="175" t="s">
        <v>610</v>
      </c>
      <c r="E23" s="108">
        <f>SUM(E24)</f>
        <v>165213.3</v>
      </c>
    </row>
    <row r="24" spans="1:5" ht="31.5" customHeight="1">
      <c r="A24" s="177" t="s">
        <v>611</v>
      </c>
      <c r="B24" s="177"/>
      <c r="C24" s="177"/>
      <c r="D24" s="175" t="s">
        <v>612</v>
      </c>
      <c r="E24" s="101">
        <v>165213.3</v>
      </c>
    </row>
    <row r="25" spans="1:5" ht="15.75" customHeight="1">
      <c r="A25" s="177" t="s">
        <v>613</v>
      </c>
      <c r="B25" s="177"/>
      <c r="C25" s="177"/>
      <c r="D25" s="175" t="s">
        <v>614</v>
      </c>
      <c r="E25" s="108">
        <v>165213.3</v>
      </c>
    </row>
    <row r="26" spans="1:5" ht="31.5" customHeight="1">
      <c r="A26" s="177" t="s">
        <v>615</v>
      </c>
      <c r="B26" s="177"/>
      <c r="C26" s="177"/>
      <c r="D26" s="175" t="s">
        <v>616</v>
      </c>
      <c r="E26" s="108">
        <f>SUM(E25)</f>
        <v>165213.3</v>
      </c>
    </row>
    <row r="27" spans="1:5" ht="31.5" customHeight="1">
      <c r="A27" s="177" t="s">
        <v>617</v>
      </c>
      <c r="B27" s="177"/>
      <c r="C27" s="177"/>
      <c r="D27" s="175" t="s">
        <v>618</v>
      </c>
      <c r="E27" s="108">
        <f>SUM(E26)</f>
        <v>165213.3</v>
      </c>
    </row>
    <row r="28" spans="1:5" ht="31.5" customHeight="1">
      <c r="A28" s="177" t="s">
        <v>619</v>
      </c>
      <c r="B28" s="177"/>
      <c r="C28" s="177"/>
      <c r="D28" s="175" t="s">
        <v>620</v>
      </c>
      <c r="E28" s="108">
        <f>SUM(E27)</f>
        <v>165213.3</v>
      </c>
    </row>
    <row r="29" spans="1:5" ht="31.5" customHeight="1">
      <c r="A29" s="177" t="s">
        <v>621</v>
      </c>
      <c r="B29" s="177"/>
      <c r="C29" s="177"/>
      <c r="D29" s="175" t="s">
        <v>620</v>
      </c>
      <c r="E29" s="108">
        <f>SUM(E28)</f>
        <v>165213.3</v>
      </c>
    </row>
    <row r="30" spans="1:5" ht="11.25" customHeight="1">
      <c r="A30" s="107"/>
      <c r="B30" s="107"/>
      <c r="C30" s="107"/>
      <c r="D30" s="178"/>
      <c r="E30" s="179"/>
    </row>
    <row r="31" spans="1:5" ht="10.5" customHeight="1">
      <c r="A31" s="107"/>
      <c r="B31" s="107"/>
      <c r="C31" s="107"/>
      <c r="D31" s="178"/>
      <c r="E31" s="113"/>
    </row>
    <row r="32" spans="1:5" ht="18.75" customHeight="1">
      <c r="A32" s="180" t="s">
        <v>182</v>
      </c>
      <c r="B32" s="180"/>
      <c r="C32" s="180"/>
      <c r="D32" s="180"/>
      <c r="E32" s="180"/>
    </row>
    <row r="33" spans="1:5" ht="15.75" customHeight="1">
      <c r="A33" s="125" t="s">
        <v>183</v>
      </c>
      <c r="B33" s="125"/>
      <c r="C33" s="125"/>
      <c r="D33" s="125"/>
      <c r="E33" s="125"/>
    </row>
    <row r="34" spans="1:5" ht="18.75" customHeight="1">
      <c r="A34" s="181" t="s">
        <v>338</v>
      </c>
      <c r="B34" s="181"/>
      <c r="C34" s="181"/>
      <c r="D34" s="181"/>
      <c r="E34" s="181"/>
    </row>
    <row r="35" spans="1:5" ht="12.75">
      <c r="A35" s="113"/>
      <c r="B35" s="113"/>
      <c r="C35" s="113"/>
      <c r="D35" s="113"/>
      <c r="E35" s="113"/>
    </row>
    <row r="36" spans="1:5" ht="12.75">
      <c r="A36" s="41"/>
      <c r="B36" s="41"/>
      <c r="C36" s="41"/>
      <c r="D36" s="41"/>
      <c r="E36" s="41"/>
    </row>
    <row r="37" spans="1:5" ht="12.75">
      <c r="A37" s="41"/>
      <c r="B37" s="41"/>
      <c r="C37" s="41"/>
      <c r="D37" s="41"/>
      <c r="E37" s="41"/>
    </row>
    <row r="38" spans="1:5" ht="12.75">
      <c r="A38" s="41"/>
      <c r="B38" s="41"/>
      <c r="C38" s="41"/>
      <c r="D38" s="41"/>
      <c r="E38" s="41"/>
    </row>
  </sheetData>
  <sheetProtection selectLockedCells="1" selectUnlockedCells="1"/>
  <mergeCells count="33">
    <mergeCell ref="D1:E1"/>
    <mergeCell ref="A2:E2"/>
    <mergeCell ref="A3:E3"/>
    <mergeCell ref="A4:E4"/>
    <mergeCell ref="A5:E5"/>
    <mergeCell ref="A7:E7"/>
    <mergeCell ref="A8:E8"/>
    <mergeCell ref="A9:E9"/>
    <mergeCell ref="A10:E10"/>
    <mergeCell ref="D11:E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E32"/>
    <mergeCell ref="A33:E33"/>
    <mergeCell ref="A34:E34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6" sqref="C6"/>
    </sheetView>
  </sheetViews>
  <sheetFormatPr defaultColWidth="9.00390625" defaultRowHeight="12.75"/>
  <cols>
    <col min="5" max="5" width="30.00390625" style="0" customWidth="1"/>
    <col min="6" max="6" width="18.25390625" style="0" customWidth="1"/>
  </cols>
  <sheetData>
    <row r="1" spans="3:6" ht="12.75">
      <c r="C1" s="182"/>
      <c r="D1" s="4" t="s">
        <v>622</v>
      </c>
      <c r="E1" s="4"/>
      <c r="F1" s="4"/>
    </row>
    <row r="2" spans="3:6" ht="12.75">
      <c r="C2" s="182"/>
      <c r="D2" s="4" t="s">
        <v>1</v>
      </c>
      <c r="E2" s="4"/>
      <c r="F2" s="4"/>
    </row>
    <row r="3" spans="3:6" ht="12.75">
      <c r="C3" s="182"/>
      <c r="D3" s="4" t="s">
        <v>183</v>
      </c>
      <c r="E3" s="4"/>
      <c r="F3" s="4"/>
    </row>
    <row r="4" spans="1:6" ht="12.75">
      <c r="A4" s="4" t="s">
        <v>288</v>
      </c>
      <c r="B4" s="4"/>
      <c r="C4" s="4"/>
      <c r="D4" s="4"/>
      <c r="E4" s="4"/>
      <c r="F4" s="4"/>
    </row>
    <row r="5" spans="3:6" ht="18.75" customHeight="1">
      <c r="C5" s="4" t="s">
        <v>186</v>
      </c>
      <c r="D5" s="4"/>
      <c r="E5" s="4"/>
      <c r="F5" s="4"/>
    </row>
    <row r="6" spans="3:6" ht="8.25" customHeight="1">
      <c r="C6" s="28"/>
      <c r="D6" s="28"/>
      <c r="E6" s="28"/>
      <c r="F6" s="28"/>
    </row>
    <row r="7" spans="1:6" ht="54" customHeight="1">
      <c r="A7" s="90" t="s">
        <v>623</v>
      </c>
      <c r="B7" s="90"/>
      <c r="C7" s="90"/>
      <c r="D7" s="90"/>
      <c r="E7" s="90"/>
      <c r="F7" s="90"/>
    </row>
    <row r="8" spans="1:6" ht="8.25" customHeight="1">
      <c r="A8" s="92"/>
      <c r="B8" s="183"/>
      <c r="C8" s="183"/>
      <c r="D8" s="183"/>
      <c r="E8" s="183"/>
      <c r="F8" s="183"/>
    </row>
    <row r="9" ht="15.75" customHeight="1">
      <c r="F9" s="28" t="s">
        <v>588</v>
      </c>
    </row>
    <row r="10" spans="1:6" ht="18.75" customHeight="1">
      <c r="A10" s="184" t="s">
        <v>624</v>
      </c>
      <c r="B10" s="184"/>
      <c r="C10" s="184"/>
      <c r="D10" s="184"/>
      <c r="E10" s="184"/>
      <c r="F10" s="184" t="s">
        <v>192</v>
      </c>
    </row>
    <row r="11" spans="1:6" ht="54" customHeight="1">
      <c r="A11" s="185" t="s">
        <v>625</v>
      </c>
      <c r="B11" s="185"/>
      <c r="C11" s="185"/>
      <c r="D11" s="185"/>
      <c r="E11" s="185"/>
      <c r="F11" s="186">
        <v>0</v>
      </c>
    </row>
    <row r="12" spans="1:6" ht="8.25" customHeight="1">
      <c r="A12" s="82"/>
      <c r="B12" s="82"/>
      <c r="C12" s="82"/>
      <c r="D12" s="82"/>
      <c r="E12" s="82"/>
      <c r="F12" s="80"/>
    </row>
    <row r="13" spans="1:6" ht="58.5" customHeight="1">
      <c r="A13" s="82" t="s">
        <v>626</v>
      </c>
      <c r="B13" s="82"/>
      <c r="C13" s="82"/>
      <c r="D13" s="82"/>
      <c r="E13" s="82"/>
      <c r="F13" s="187">
        <v>10000</v>
      </c>
    </row>
    <row r="14" spans="1:6" ht="12.75" customHeight="1">
      <c r="A14" s="188" t="s">
        <v>627</v>
      </c>
      <c r="B14" s="188"/>
      <c r="C14" s="188"/>
      <c r="D14" s="188"/>
      <c r="E14" s="188"/>
      <c r="F14" s="189">
        <v>-10000</v>
      </c>
    </row>
    <row r="15" spans="1:6" ht="12.75">
      <c r="A15" s="85"/>
      <c r="B15" s="85"/>
      <c r="C15" s="85"/>
      <c r="D15" s="85"/>
      <c r="E15" s="85"/>
      <c r="F15" s="85"/>
    </row>
    <row r="16" spans="1:6" ht="16.5" customHeight="1">
      <c r="A16" s="85"/>
      <c r="B16" s="85"/>
      <c r="C16" s="85"/>
      <c r="D16" s="85"/>
      <c r="E16" s="85"/>
      <c r="F16" s="85"/>
    </row>
    <row r="17" spans="1:6" ht="18.75" customHeight="1">
      <c r="A17" s="71" t="s">
        <v>182</v>
      </c>
      <c r="B17" s="71"/>
      <c r="C17" s="169"/>
      <c r="D17" s="190"/>
      <c r="E17" s="1"/>
      <c r="F17" s="1"/>
    </row>
    <row r="18" spans="1:6" ht="12.75">
      <c r="A18" s="169" t="s">
        <v>183</v>
      </c>
      <c r="B18" s="169"/>
      <c r="C18" s="169"/>
      <c r="D18" s="190"/>
      <c r="E18" s="1"/>
      <c r="F18" s="1"/>
    </row>
    <row r="19" spans="1:6" ht="12.75">
      <c r="A19" s="169" t="s">
        <v>628</v>
      </c>
      <c r="B19" s="169"/>
      <c r="C19" s="169"/>
      <c r="D19" s="169"/>
      <c r="E19" s="1"/>
      <c r="F19" s="1"/>
    </row>
    <row r="20" spans="1:6" ht="12.75">
      <c r="A20" s="1"/>
      <c r="B20" s="1"/>
      <c r="C20" s="1"/>
      <c r="D20" s="1"/>
      <c r="E20" s="1"/>
      <c r="F20" s="1"/>
    </row>
  </sheetData>
  <sheetProtection selectLockedCells="1" selectUnlockedCells="1"/>
  <mergeCells count="11">
    <mergeCell ref="D1:F1"/>
    <mergeCell ref="D2:F2"/>
    <mergeCell ref="D3:F3"/>
    <mergeCell ref="A4:F4"/>
    <mergeCell ref="C5:F5"/>
    <mergeCell ref="A7:F7"/>
    <mergeCell ref="A10:E10"/>
    <mergeCell ref="A11:E11"/>
    <mergeCell ref="A13:E13"/>
    <mergeCell ref="A14:E14"/>
    <mergeCell ref="A17:B17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Chuhir</cp:lastModifiedBy>
  <cp:lastPrinted>2013-12-23T06:12:58Z</cp:lastPrinted>
  <dcterms:created xsi:type="dcterms:W3CDTF">2006-11-15T11:51:42Z</dcterms:created>
  <dcterms:modified xsi:type="dcterms:W3CDTF">2013-12-23T06:17:26Z</dcterms:modified>
  <cp:category/>
  <cp:version/>
  <cp:contentType/>
  <cp:contentStatus/>
</cp:coreProperties>
</file>